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06CE8F88-CA98-4700-ABEA-B9471DFAF47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age de garde" sheetId="4" r:id="rId1"/>
    <sheet name="1- DPGF - Offre de base" sheetId="1" r:id="rId2"/>
    <sheet name="2- BPU" sheetId="2" r:id="rId3"/>
    <sheet name="3-DQE" sheetId="7" r:id="rId4"/>
    <sheet name="4- Offre financière globale" sheetId="8" r:id="rId5"/>
  </sheets>
  <definedNames>
    <definedName name="_xlnm.Print_Area" localSheetId="1">'1- DPGF - Offre de base'!$A$1:$H$43</definedName>
    <definedName name="_xlnm.Print_Area" localSheetId="2">'2- BPU'!$A$1:$H$51</definedName>
    <definedName name="_xlnm.Print_Area" localSheetId="3">'3-DQE'!$A$1:$I$27</definedName>
    <definedName name="_xlnm.Print_Area" localSheetId="0">'Page de garde'!$A$1:$E$23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F34" i="1"/>
  <c r="C26" i="7" l="1"/>
  <c r="C20" i="7"/>
  <c r="C21" i="7"/>
  <c r="C22" i="7"/>
  <c r="C23" i="7"/>
  <c r="C24" i="7"/>
  <c r="C25" i="7"/>
  <c r="C19" i="7"/>
  <c r="D20" i="7"/>
  <c r="D21" i="7"/>
  <c r="D22" i="7"/>
  <c r="D23" i="7"/>
  <c r="D24" i="7"/>
  <c r="D25" i="7"/>
  <c r="D19" i="7"/>
  <c r="D17" i="7"/>
  <c r="D18" i="7"/>
  <c r="D16" i="7"/>
  <c r="D13" i="7"/>
  <c r="D14" i="7"/>
  <c r="D15" i="7"/>
  <c r="D12" i="7"/>
  <c r="D26" i="7"/>
  <c r="F14" i="2" l="1"/>
  <c r="F13" i="2"/>
  <c r="F31" i="2"/>
  <c r="F12" i="2"/>
  <c r="F11" i="2"/>
  <c r="F14" i="1"/>
  <c r="H14" i="1" s="1"/>
  <c r="F13" i="1"/>
  <c r="H13" i="1" s="1"/>
  <c r="F12" i="1"/>
  <c r="H12" i="1" s="1"/>
  <c r="H31" i="2" l="1"/>
  <c r="E24" i="7"/>
  <c r="G24" i="7" s="1"/>
  <c r="I24" i="7" s="1"/>
  <c r="H13" i="2"/>
  <c r="E14" i="7"/>
  <c r="G14" i="7" s="1"/>
  <c r="I14" i="7" s="1"/>
  <c r="H11" i="2"/>
  <c r="E12" i="7"/>
  <c r="G12" i="7" s="1"/>
  <c r="I12" i="7" s="1"/>
  <c r="H14" i="2"/>
  <c r="E15" i="7"/>
  <c r="G15" i="7" s="1"/>
  <c r="I15" i="7" s="1"/>
  <c r="H12" i="2"/>
  <c r="E13" i="7"/>
  <c r="F21" i="2"/>
  <c r="H21" i="2" s="1"/>
  <c r="F20" i="2" l="1"/>
  <c r="H20" i="2" s="1"/>
  <c r="F19" i="2"/>
  <c r="F25" i="1"/>
  <c r="H25" i="1" s="1"/>
  <c r="F24" i="1"/>
  <c r="H24" i="1" s="1"/>
  <c r="H19" i="2" l="1"/>
  <c r="E18" i="7"/>
  <c r="G18" i="7" s="1"/>
  <c r="I18" i="7" s="1"/>
  <c r="F35" i="2"/>
  <c r="H35" i="2" l="1"/>
  <c r="E26" i="7"/>
  <c r="G26" i="7" s="1"/>
  <c r="I26" i="7" s="1"/>
  <c r="G13" i="7"/>
  <c r="I13" i="7" s="1"/>
  <c r="F32" i="2"/>
  <c r="F30" i="2"/>
  <c r="F29" i="2"/>
  <c r="F28" i="2"/>
  <c r="F27" i="2"/>
  <c r="F26" i="2"/>
  <c r="H27" i="2" l="1"/>
  <c r="E20" i="7"/>
  <c r="G20" i="7" s="1"/>
  <c r="I20" i="7" s="1"/>
  <c r="H29" i="2"/>
  <c r="E22" i="7"/>
  <c r="G22" i="7" s="1"/>
  <c r="I22" i="7" s="1"/>
  <c r="H30" i="2"/>
  <c r="E23" i="7"/>
  <c r="G23" i="7" s="1"/>
  <c r="I23" i="7" s="1"/>
  <c r="H32" i="2"/>
  <c r="E25" i="7"/>
  <c r="G25" i="7" s="1"/>
  <c r="I25" i="7" s="1"/>
  <c r="H28" i="2"/>
  <c r="E21" i="7"/>
  <c r="G21" i="7" s="1"/>
  <c r="I21" i="7" s="1"/>
  <c r="H26" i="2"/>
  <c r="E19" i="7"/>
  <c r="G19" i="7" s="1"/>
  <c r="I19" i="7" s="1"/>
  <c r="F21" i="1"/>
  <c r="H21" i="1" s="1"/>
  <c r="F22" i="1"/>
  <c r="H22" i="1" s="1"/>
  <c r="F18" i="1" l="1"/>
  <c r="H18" i="1" s="1"/>
  <c r="F19" i="1"/>
  <c r="H19" i="1" s="1"/>
  <c r="F20" i="1"/>
  <c r="H20" i="1" s="1"/>
  <c r="F23" i="1"/>
  <c r="H23" i="1" s="1"/>
  <c r="F17" i="1"/>
  <c r="H17" i="1" s="1"/>
  <c r="F11" i="1"/>
  <c r="F18" i="2"/>
  <c r="H18" i="2" l="1"/>
  <c r="E17" i="7"/>
  <c r="G17" i="7" s="1"/>
  <c r="I17" i="7" s="1"/>
  <c r="H11" i="1"/>
  <c r="H34" i="1" s="1"/>
  <c r="H36" i="1" s="1"/>
  <c r="F36" i="1"/>
  <c r="F17" i="2"/>
  <c r="F23" i="2" l="1"/>
  <c r="E16" i="7"/>
  <c r="G16" i="7" s="1"/>
  <c r="D11" i="8"/>
  <c r="E11" i="8"/>
  <c r="H17" i="2"/>
  <c r="I16" i="7" l="1"/>
  <c r="I27" i="7" s="1"/>
  <c r="I29" i="7" s="1"/>
  <c r="E12" i="8" s="1"/>
  <c r="E15" i="8" s="1"/>
  <c r="G27" i="7"/>
  <c r="G29" i="7" s="1"/>
  <c r="D12" i="8" s="1"/>
  <c r="D15" i="8" s="1"/>
</calcChain>
</file>

<file path=xl/sharedStrings.xml><?xml version="1.0" encoding="utf-8"?>
<sst xmlns="http://schemas.openxmlformats.org/spreadsheetml/2006/main" count="164" uniqueCount="125">
  <si>
    <t>ANNEXE de l'acte d'engagement - DECOMPOSITION DES PRIX GLOBALE ET FORFAITAIRE</t>
  </si>
  <si>
    <t>N°</t>
  </si>
  <si>
    <t>Désignation</t>
  </si>
  <si>
    <t>…</t>
  </si>
  <si>
    <t>Les candidats sont invités à ajouter tous les prix unitaires pertinents quant aux prestations supplémentaires éventuelles non-listés dans le BPU</t>
  </si>
  <si>
    <t>Consultant sénior / Chef de projet - 1 journée d'intervention sur l'un des sites de la collectivité (frais de déplacement et d'hébergement inclus)</t>
  </si>
  <si>
    <t>Consultant sénior / Chef de projet - 1 journée d'intervention dans les locaux du titulaire</t>
  </si>
  <si>
    <t>Consultant junior / technicien - 1 journée d'intervention sur l'un des sites de la collectivité (frais de déplacement et d'hébergement inclus)</t>
  </si>
  <si>
    <t>Consultant junior / technicien - 1 journée d'intervention dans les locaux du titulaire</t>
  </si>
  <si>
    <t>Formateur - 1 journée d'intervention sur l'un des sites de la collectivité (frais de déplacement et d'hébergement inclus)</t>
  </si>
  <si>
    <t>Développeur - 1 journée d'intervention dans les locaux du titulaire</t>
  </si>
  <si>
    <t>Mention manuscrite « Lu et approuvé »</t>
  </si>
  <si>
    <t>Le Titulaire du Marché</t>
  </si>
  <si>
    <t>Le candidat complètera si nécessaire la DPGF avec des éléments plus détaillés afin de permettre à la Maîtrise d'ouvrage une meilleure compréhension des prix</t>
  </si>
  <si>
    <t>Prix unitaire de la prestation HT en € (CF BPU)</t>
  </si>
  <si>
    <t>Quantité</t>
  </si>
  <si>
    <t>Prix HT</t>
  </si>
  <si>
    <t>Prix TTC</t>
  </si>
  <si>
    <t xml:space="preserve">Prestations </t>
  </si>
  <si>
    <t>1-PR1</t>
  </si>
  <si>
    <t>1-PR2</t>
  </si>
  <si>
    <t>1-PR3</t>
  </si>
  <si>
    <t>1-PR4</t>
  </si>
  <si>
    <t>1-PR5</t>
  </si>
  <si>
    <t>1-PR6</t>
  </si>
  <si>
    <t>1-MA1</t>
  </si>
  <si>
    <t>Autres prestations et fournitures prévues par le candidat pour réaliser l'offre de base</t>
  </si>
  <si>
    <t>TOTAL HT</t>
  </si>
  <si>
    <t>TOTAL TTC</t>
  </si>
  <si>
    <t>TOTAUX</t>
  </si>
  <si>
    <t>Le candidat complètera si nécessaire le tableau avec des éléments plus détaillés afin de permettre à la Maîtrise d'ouvrage une meilleure compréhension des prix</t>
  </si>
  <si>
    <t>A détailler par le candidat</t>
  </si>
  <si>
    <t>1-AP1</t>
  </si>
  <si>
    <t>1-AP2</t>
  </si>
  <si>
    <t>1-AP3</t>
  </si>
  <si>
    <t>1-AP4</t>
  </si>
  <si>
    <t>Ce document comporte 4 volets à compléter par le candidat :</t>
  </si>
  <si>
    <t>2-VA1</t>
  </si>
  <si>
    <t>2-MA1</t>
  </si>
  <si>
    <t>2-VA2</t>
  </si>
  <si>
    <t>taux TVA</t>
  </si>
  <si>
    <t>ANNEXE de l'acte d'engagement - Bordereau de Prix Unitaires</t>
  </si>
  <si>
    <t>2-VA3</t>
  </si>
  <si>
    <t>2-PR1</t>
  </si>
  <si>
    <t>2-PR2</t>
  </si>
  <si>
    <t>2-PR3</t>
  </si>
  <si>
    <t>2-PR4</t>
  </si>
  <si>
    <t>2-PR5</t>
  </si>
  <si>
    <t>2-PR6</t>
  </si>
  <si>
    <t>1-LI1</t>
  </si>
  <si>
    <t>Fonctions et prestations obligatoires</t>
  </si>
  <si>
    <t>TOTAL DQE</t>
  </si>
  <si>
    <t>ANNEXE de l'acte d'engagement - DETAIL QUANTITATIF ESTIMATIF</t>
  </si>
  <si>
    <t>Fonctions et prestations obligatoires issues du BPU</t>
  </si>
  <si>
    <t>-  DPGF - offre de base (à compléter obligatoirement)</t>
  </si>
  <si>
    <t>-  DQE - Détail Quantitatif Estimatif</t>
  </si>
  <si>
    <t xml:space="preserve">Prix unitaire de la prestation HT en € </t>
  </si>
  <si>
    <t>TOTAL DPGF (A reporter sur l'acte d'engagement)</t>
  </si>
  <si>
    <t>Référence au BPU</t>
  </si>
  <si>
    <t>Proposition financière globale (Total DPGF + DQE)</t>
  </si>
  <si>
    <t>Acquisition, mise en œuvre et maintenance 
d'un logiciel de gestion des stocks
A chiffrer obligatoirement par les candidats</t>
  </si>
  <si>
    <t>DPGF</t>
  </si>
  <si>
    <t>Prix total indiqué à la DPGF</t>
  </si>
  <si>
    <t>DQE</t>
  </si>
  <si>
    <t>Prix total indiqué au DQE</t>
  </si>
  <si>
    <t xml:space="preserve"> - Offre financière globale (DPGF + DQE)</t>
  </si>
  <si>
    <t>Prestations de services</t>
  </si>
  <si>
    <t>Autres fournitures et prestations disponibles au catalogue du candidat</t>
  </si>
  <si>
    <t>2-PR….</t>
  </si>
  <si>
    <t>2-PR…</t>
  </si>
  <si>
    <t>Réversibilité</t>
  </si>
  <si>
    <t>Acquisition, mise en œuvre et maintenance d'une solution d'exploitation et de suivi des ouvrages d'arts métropolitains</t>
  </si>
  <si>
    <t>Études, spécifications et définition du plan de paramétrage :
- l'organisation et l’animation des ateliers de conception, spécifications des paramétrages et adaptations de la solution (écrans, éditions, statistiques, etc.) ;
- production des livrables attendus.</t>
  </si>
  <si>
    <t>Installation de la solution en recette (tests) et en production, intégration dans le SI de Rennes Métropole et paramétrages associés</t>
  </si>
  <si>
    <t>Suivi de projet :
- la réunion de lancement ;
- les réunions pour le suivi de la mise en œuvre ;
- la gouvernance du projet ;
- l'accompagnement de la recette (tests) et à la mise en production ;
- production des livrables du suivi de projet.</t>
  </si>
  <si>
    <t>Reprise des données :
- l'organisation et l’animation des ateliers de reprises des données ;
- l'initialisation des environnements de recette (tests) et production ;
- production des livrables attendus.</t>
  </si>
  <si>
    <r>
      <t xml:space="preserve">Bordereau de Prix Unitaires - FONCTIONS </t>
    </r>
    <r>
      <rPr>
        <b/>
        <sz val="18"/>
        <color rgb="FFC00000"/>
        <rFont val="Cambria"/>
        <family val="1"/>
      </rPr>
      <t>OBLIGATOIRES</t>
    </r>
    <r>
      <rPr>
        <b/>
        <sz val="18"/>
        <color indexed="56"/>
        <rFont val="Cambria"/>
        <family val="2"/>
      </rPr>
      <t xml:space="preserve"> 
Acquisition, mise en œuvre et maintenance d'une solution d'exploitation et de suivi des ouvrages d'arts métropolitains</t>
    </r>
  </si>
  <si>
    <t>Interface avec le Portail géographique de Rennes Métropole</t>
  </si>
  <si>
    <t>Interface avec le Portail SSO</t>
  </si>
  <si>
    <t>Interface avec la Base d'Adresses Nationales (BAN)</t>
  </si>
  <si>
    <t>Transfert de compétences</t>
  </si>
  <si>
    <t>Accompagnement et assistance au démarrage</t>
  </si>
  <si>
    <t>Hébergement annuel de l'environnement de production</t>
  </si>
  <si>
    <t>Hébergement annuel de l'environnement de test</t>
  </si>
  <si>
    <t>Maintenance annuelle et support client</t>
  </si>
  <si>
    <t>DQE - Acquisition, mise en œuvre et maintenance d'une solution d'exploitation et de suivi des ouvrages d'arts métropolitains
A chiffrer obligatoirement par les candidats</t>
  </si>
  <si>
    <t>1-HE1</t>
  </si>
  <si>
    <t>1-HE2</t>
  </si>
  <si>
    <t>2-LI1</t>
  </si>
  <si>
    <t>2-HE2</t>
  </si>
  <si>
    <t>2-HE1</t>
  </si>
  <si>
    <t>2-PR7</t>
  </si>
  <si>
    <t>Formateur - 1 journée d'intervention à distance</t>
  </si>
  <si>
    <t>-  BPU (à compléter obligatoirement)</t>
  </si>
  <si>
    <t>3-DQE1</t>
  </si>
  <si>
    <t>3-DQE2</t>
  </si>
  <si>
    <t>3-DQE3</t>
  </si>
  <si>
    <t>3-DQE4</t>
  </si>
  <si>
    <t>3-DQE5</t>
  </si>
  <si>
    <t>3-DQE6</t>
  </si>
  <si>
    <t>3-DQE7</t>
  </si>
  <si>
    <t>3-DQE8</t>
  </si>
  <si>
    <t>3-DQE9</t>
  </si>
  <si>
    <t>3-DQE10</t>
  </si>
  <si>
    <t>3-DQE11</t>
  </si>
  <si>
    <t>3-DQE12</t>
  </si>
  <si>
    <t>3-DQE13</t>
  </si>
  <si>
    <t>3-DQE14</t>
  </si>
  <si>
    <t>3-DQE15</t>
  </si>
  <si>
    <t>Logiciels, hébergement et maintenance</t>
  </si>
  <si>
    <t>Logiciels, hébergement et maintenance (1ere année)</t>
  </si>
  <si>
    <t>2-RV1</t>
  </si>
  <si>
    <t>Licences/abonnements annuel</t>
  </si>
  <si>
    <t>Prestations de mise en œuvre de la réversibilité</t>
  </si>
  <si>
    <t>OFFRE DE BASE - DPGF - Acquisition, mise en œuvre et maintenance d'une solution d'exploitation et de suivi des ouvrages d'arts métropolitains 
A chiffrer obligatoirement par les candidats</t>
  </si>
  <si>
    <t>Licences/abonnements (coût annuel)</t>
  </si>
  <si>
    <t>Hébergement de l'environnement de production (coût annuel)</t>
  </si>
  <si>
    <t>Hébergement de l'environnement de test (coût annuel)</t>
  </si>
  <si>
    <t>Maintenance et support client (coût annuel)</t>
  </si>
  <si>
    <t>Licences permanentes ou licences/abonnements (coût annuel) (1ere année)</t>
  </si>
  <si>
    <t>Hébergement de l'environnement de production (coût annuel) (1ere année)</t>
  </si>
  <si>
    <t>Hébergement de l'environnement de test (coût annuel) (1ere année)</t>
  </si>
  <si>
    <t>Maintenance et support client (hors coût de la maintenance corrective qui est due au titre de la garantie) pendant la première année après signature de la VSR (= année de garantie)</t>
  </si>
  <si>
    <t>2-PR8</t>
  </si>
  <si>
    <t>Session TEAMS de 1h30 de Télé-Maintenance Applicative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</si>
</sst>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8"/>
      <color indexed="56"/>
      <name val="Cambria"/>
      <family val="2"/>
    </font>
    <font>
      <b/>
      <sz val="16"/>
      <color indexed="56"/>
      <name val="Cambria"/>
      <family val="1"/>
    </font>
    <font>
      <b/>
      <sz val="1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6"/>
      <name val="Arial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8"/>
      <name val="Calibri"/>
      <family val="2"/>
    </font>
    <font>
      <sz val="12"/>
      <name val="Arial Narrow"/>
      <family val="2"/>
    </font>
    <font>
      <sz val="12"/>
      <name val="Arial"/>
      <family val="2"/>
    </font>
    <font>
      <b/>
      <sz val="11"/>
      <color indexed="56"/>
      <name val="Cambria"/>
      <family val="1"/>
    </font>
    <font>
      <b/>
      <sz val="18"/>
      <color rgb="FFC00000"/>
      <name val="Cambria"/>
      <family val="1"/>
    </font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sz val="12"/>
      <color indexed="9"/>
      <name val="Calibri"/>
      <family val="2"/>
    </font>
    <font>
      <b/>
      <sz val="18"/>
      <name val="Cambria"/>
      <family val="1"/>
      <scheme val="major"/>
    </font>
    <font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3" borderId="0" applyNumberFormat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7" fillId="6" borderId="0" applyNumberFormat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/>
    <xf numFmtId="0" fontId="4" fillId="0" borderId="0" xfId="2" applyFont="1" applyAlignment="1">
      <alignment vertical="center" wrapText="1"/>
    </xf>
    <xf numFmtId="0" fontId="5" fillId="0" borderId="0" xfId="1" applyFont="1" applyAlignment="1">
      <alignment horizontal="center"/>
    </xf>
    <xf numFmtId="0" fontId="10" fillId="0" borderId="0" xfId="5" applyFont="1"/>
    <xf numFmtId="0" fontId="8" fillId="0" borderId="0" xfId="5"/>
    <xf numFmtId="0" fontId="11" fillId="0" borderId="0" xfId="5" applyFont="1"/>
    <xf numFmtId="0" fontId="11" fillId="0" borderId="9" xfId="5" applyFont="1" applyBorder="1"/>
    <xf numFmtId="0" fontId="11" fillId="0" borderId="10" xfId="5" applyFont="1" applyBorder="1"/>
    <xf numFmtId="0" fontId="12" fillId="3" borderId="4" xfId="3" applyFont="1" applyBorder="1"/>
    <xf numFmtId="0" fontId="12" fillId="3" borderId="6" xfId="3" applyFont="1" applyBorder="1" applyAlignment="1">
      <alignment horizontal="center" vertical="center" wrapText="1"/>
    </xf>
    <xf numFmtId="165" fontId="11" fillId="4" borderId="11" xfId="5" applyNumberFormat="1" applyFont="1" applyFill="1" applyBorder="1" applyAlignment="1">
      <alignment horizontal="center" vertical="center" wrapText="1"/>
    </xf>
    <xf numFmtId="0" fontId="11" fillId="0" borderId="0" xfId="5" applyFont="1" applyAlignment="1">
      <alignment vertical="center"/>
    </xf>
    <xf numFmtId="0" fontId="11" fillId="0" borderId="11" xfId="5" applyFont="1" applyBorder="1" applyAlignment="1">
      <alignment wrapText="1"/>
    </xf>
    <xf numFmtId="0" fontId="11" fillId="0" borderId="11" xfId="1" applyFont="1" applyBorder="1" applyAlignment="1">
      <alignment horizontal="left" wrapText="1"/>
    </xf>
    <xf numFmtId="165" fontId="11" fillId="5" borderId="11" xfId="5" applyNumberFormat="1" applyFont="1" applyFill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165" fontId="11" fillId="5" borderId="15" xfId="5" applyNumberFormat="1" applyFont="1" applyFill="1" applyBorder="1" applyAlignment="1">
      <alignment horizontal="center" vertical="center" wrapText="1"/>
    </xf>
    <xf numFmtId="0" fontId="11" fillId="7" borderId="11" xfId="1" applyFont="1" applyFill="1" applyBorder="1" applyAlignment="1">
      <alignment horizontal="left" wrapText="1"/>
    </xf>
    <xf numFmtId="0" fontId="9" fillId="0" borderId="0" xfId="0" applyFont="1"/>
    <xf numFmtId="0" fontId="11" fillId="0" borderId="0" xfId="5" applyFont="1" applyAlignment="1">
      <alignment horizontal="center" vertical="center" wrapText="1"/>
    </xf>
    <xf numFmtId="0" fontId="11" fillId="0" borderId="18" xfId="5" applyFont="1" applyBorder="1"/>
    <xf numFmtId="0" fontId="11" fillId="0" borderId="19" xfId="5" applyFont="1" applyBorder="1"/>
    <xf numFmtId="0" fontId="11" fillId="0" borderId="19" xfId="5" applyFont="1" applyBorder="1" applyAlignment="1">
      <alignment vertical="center"/>
    </xf>
    <xf numFmtId="165" fontId="11" fillId="4" borderId="11" xfId="5" applyNumberFormat="1" applyFont="1" applyFill="1" applyBorder="1" applyAlignment="1">
      <alignment wrapText="1"/>
    </xf>
    <xf numFmtId="1" fontId="11" fillId="4" borderId="11" xfId="5" applyNumberFormat="1" applyFont="1" applyFill="1" applyBorder="1" applyAlignment="1">
      <alignment horizontal="center" vertical="center" wrapText="1"/>
    </xf>
    <xf numFmtId="0" fontId="11" fillId="0" borderId="11" xfId="5" applyFont="1" applyBorder="1"/>
    <xf numFmtId="165" fontId="11" fillId="5" borderId="11" xfId="5" applyNumberFormat="1" applyFont="1" applyFill="1" applyBorder="1" applyAlignment="1">
      <alignment wrapText="1"/>
    </xf>
    <xf numFmtId="1" fontId="11" fillId="5" borderId="11" xfId="5" applyNumberFormat="1" applyFont="1" applyFill="1" applyBorder="1" applyAlignment="1">
      <alignment horizontal="center" vertical="center" wrapText="1"/>
    </xf>
    <xf numFmtId="165" fontId="11" fillId="4" borderId="11" xfId="5" applyNumberFormat="1" applyFont="1" applyFill="1" applyBorder="1"/>
    <xf numFmtId="1" fontId="11" fillId="4" borderId="11" xfId="5" applyNumberFormat="1" applyFont="1" applyFill="1" applyBorder="1"/>
    <xf numFmtId="0" fontId="11" fillId="4" borderId="11" xfId="5" applyFont="1" applyFill="1" applyBorder="1"/>
    <xf numFmtId="165" fontId="11" fillId="5" borderId="12" xfId="5" applyNumberFormat="1" applyFont="1" applyFill="1" applyBorder="1" applyAlignment="1">
      <alignment wrapText="1"/>
    </xf>
    <xf numFmtId="1" fontId="11" fillId="5" borderId="12" xfId="5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wrapText="1"/>
    </xf>
    <xf numFmtId="0" fontId="11" fillId="0" borderId="21" xfId="5" applyFont="1" applyBorder="1" applyAlignment="1">
      <alignment vertical="center"/>
    </xf>
    <xf numFmtId="0" fontId="11" fillId="0" borderId="22" xfId="5" applyFont="1" applyBorder="1" applyAlignment="1">
      <alignment vertical="center"/>
    </xf>
    <xf numFmtId="0" fontId="13" fillId="0" borderId="0" xfId="5" applyFont="1" applyAlignment="1">
      <alignment horizontal="right"/>
    </xf>
    <xf numFmtId="0" fontId="13" fillId="0" borderId="1" xfId="5" applyFont="1" applyBorder="1" applyAlignment="1">
      <alignment horizontal="right"/>
    </xf>
    <xf numFmtId="165" fontId="13" fillId="0" borderId="23" xfId="5" applyNumberFormat="1" applyFont="1" applyBorder="1"/>
    <xf numFmtId="0" fontId="14" fillId="0" borderId="0" xfId="0" applyFont="1" applyAlignment="1">
      <alignment horizontal="justify"/>
    </xf>
    <xf numFmtId="0" fontId="15" fillId="0" borderId="0" xfId="0" applyFont="1"/>
    <xf numFmtId="0" fontId="8" fillId="0" borderId="0" xfId="5" applyAlignment="1">
      <alignment vertical="center"/>
    </xf>
    <xf numFmtId="0" fontId="11" fillId="0" borderId="24" xfId="5" applyFont="1" applyBorder="1" applyAlignment="1">
      <alignment vertical="center"/>
    </xf>
    <xf numFmtId="0" fontId="11" fillId="0" borderId="25" xfId="5" applyFont="1" applyBorder="1" applyAlignment="1">
      <alignment vertical="center"/>
    </xf>
    <xf numFmtId="0" fontId="11" fillId="0" borderId="16" xfId="5" applyFont="1" applyBorder="1" applyAlignment="1">
      <alignment horizontal="center" wrapText="1"/>
    </xf>
    <xf numFmtId="0" fontId="11" fillId="0" borderId="0" xfId="5" applyFont="1" applyAlignment="1">
      <alignment horizontal="center" wrapText="1"/>
    </xf>
    <xf numFmtId="0" fontId="19" fillId="0" borderId="11" xfId="0" applyFont="1" applyBorder="1" applyAlignment="1">
      <alignment horizontal="left" wrapText="1"/>
    </xf>
    <xf numFmtId="0" fontId="1" fillId="0" borderId="0" xfId="1"/>
    <xf numFmtId="0" fontId="1" fillId="0" borderId="0" xfId="1" quotePrefix="1"/>
    <xf numFmtId="0" fontId="11" fillId="0" borderId="2" xfId="5" applyFont="1" applyBorder="1" applyAlignment="1">
      <alignment vertical="center"/>
    </xf>
    <xf numFmtId="165" fontId="13" fillId="0" borderId="10" xfId="5" applyNumberFormat="1" applyFont="1" applyBorder="1"/>
    <xf numFmtId="9" fontId="11" fillId="5" borderId="11" xfId="7" applyFont="1" applyFill="1" applyBorder="1" applyAlignment="1">
      <alignment horizontal="center" vertical="center" wrapText="1"/>
    </xf>
    <xf numFmtId="0" fontId="11" fillId="0" borderId="5" xfId="5" applyFont="1" applyBorder="1" applyAlignment="1">
      <alignment vertical="center"/>
    </xf>
    <xf numFmtId="0" fontId="12" fillId="3" borderId="11" xfId="3" applyFont="1" applyBorder="1" applyAlignment="1">
      <alignment horizontal="center" vertical="center" wrapText="1"/>
    </xf>
    <xf numFmtId="165" fontId="11" fillId="4" borderId="26" xfId="5" applyNumberFormat="1" applyFont="1" applyFill="1" applyBorder="1" applyAlignment="1">
      <alignment horizontal="center" vertical="center" wrapText="1"/>
    </xf>
    <xf numFmtId="0" fontId="12" fillId="3" borderId="11" xfId="3" applyFont="1" applyBorder="1" applyAlignment="1">
      <alignment vertical="center"/>
    </xf>
    <xf numFmtId="0" fontId="13" fillId="0" borderId="4" xfId="5" applyFont="1" applyBorder="1" applyAlignment="1">
      <alignment horizontal="right"/>
    </xf>
    <xf numFmtId="165" fontId="13" fillId="0" borderId="24" xfId="5" applyNumberFormat="1" applyFont="1" applyBorder="1"/>
    <xf numFmtId="165" fontId="13" fillId="0" borderId="5" xfId="5" applyNumberFormat="1" applyFont="1" applyBorder="1"/>
    <xf numFmtId="165" fontId="13" fillId="0" borderId="25" xfId="5" applyNumberFormat="1" applyFont="1" applyBorder="1"/>
    <xf numFmtId="165" fontId="11" fillId="4" borderId="28" xfId="5" applyNumberFormat="1" applyFont="1" applyFill="1" applyBorder="1" applyAlignment="1">
      <alignment horizontal="center" vertical="center" wrapText="1"/>
    </xf>
    <xf numFmtId="0" fontId="11" fillId="0" borderId="29" xfId="5" applyFont="1" applyBorder="1" applyAlignment="1">
      <alignment wrapText="1"/>
    </xf>
    <xf numFmtId="0" fontId="8" fillId="0" borderId="4" xfId="5" applyBorder="1"/>
    <xf numFmtId="0" fontId="11" fillId="0" borderId="7" xfId="5" applyFont="1" applyBorder="1"/>
    <xf numFmtId="0" fontId="11" fillId="0" borderId="8" xfId="5" applyFont="1" applyBorder="1"/>
    <xf numFmtId="0" fontId="11" fillId="0" borderId="8" xfId="5" applyFont="1" applyBorder="1" applyAlignment="1">
      <alignment horizontal="center" vertical="center" wrapText="1"/>
    </xf>
    <xf numFmtId="0" fontId="11" fillId="0" borderId="8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12" fillId="3" borderId="28" xfId="3" applyFont="1" applyBorder="1" applyAlignment="1">
      <alignment horizontal="center" vertical="center" wrapText="1"/>
    </xf>
    <xf numFmtId="165" fontId="11" fillId="4" borderId="31" xfId="5" applyNumberFormat="1" applyFont="1" applyFill="1" applyBorder="1" applyAlignment="1">
      <alignment horizontal="center" vertical="center" wrapText="1"/>
    </xf>
    <xf numFmtId="0" fontId="11" fillId="0" borderId="29" xfId="5" applyFont="1" applyBorder="1"/>
    <xf numFmtId="165" fontId="11" fillId="5" borderId="28" xfId="5" applyNumberFormat="1" applyFont="1" applyFill="1" applyBorder="1" applyAlignment="1">
      <alignment horizontal="center" vertical="center" wrapText="1"/>
    </xf>
    <xf numFmtId="0" fontId="11" fillId="0" borderId="7" xfId="5" applyFont="1" applyBorder="1" applyAlignment="1">
      <alignment horizontal="right"/>
    </xf>
    <xf numFmtId="0" fontId="13" fillId="0" borderId="10" xfId="5" applyFont="1" applyBorder="1" applyAlignment="1">
      <alignment horizontal="right"/>
    </xf>
    <xf numFmtId="0" fontId="12" fillId="3" borderId="29" xfId="3" applyFont="1" applyBorder="1" applyAlignment="1">
      <alignment vertical="center"/>
    </xf>
    <xf numFmtId="0" fontId="8" fillId="0" borderId="6" xfId="5" applyBorder="1"/>
    <xf numFmtId="0" fontId="11" fillId="0" borderId="32" xfId="5" applyFont="1" applyBorder="1" applyAlignment="1">
      <alignment vertical="center"/>
    </xf>
    <xf numFmtId="0" fontId="11" fillId="4" borderId="28" xfId="5" applyFont="1" applyFill="1" applyBorder="1"/>
    <xf numFmtId="0" fontId="11" fillId="0" borderId="12" xfId="5" applyFont="1" applyBorder="1"/>
    <xf numFmtId="0" fontId="3" fillId="0" borderId="5" xfId="2" applyBorder="1" applyAlignment="1">
      <alignment horizontal="center"/>
    </xf>
    <xf numFmtId="0" fontId="11" fillId="0" borderId="7" xfId="5" applyFont="1" applyBorder="1" applyAlignment="1">
      <alignment horizontal="center" wrapText="1"/>
    </xf>
    <xf numFmtId="165" fontId="13" fillId="0" borderId="0" xfId="5" applyNumberFormat="1" applyFont="1"/>
    <xf numFmtId="0" fontId="11" fillId="0" borderId="0" xfId="5" applyFont="1" applyAlignment="1">
      <alignment wrapText="1"/>
    </xf>
    <xf numFmtId="0" fontId="11" fillId="0" borderId="0" xfId="1" applyFont="1" applyAlignment="1">
      <alignment horizontal="left" wrapText="1"/>
    </xf>
    <xf numFmtId="0" fontId="13" fillId="0" borderId="7" xfId="5" applyFont="1" applyBorder="1" applyAlignment="1">
      <alignment horizontal="left" vertical="center"/>
    </xf>
    <xf numFmtId="0" fontId="11" fillId="7" borderId="11" xfId="5" applyFont="1" applyFill="1" applyBorder="1" applyAlignment="1">
      <alignment wrapText="1"/>
    </xf>
    <xf numFmtId="0" fontId="11" fillId="7" borderId="0" xfId="5" applyFont="1" applyFill="1" applyAlignment="1">
      <alignment wrapText="1"/>
    </xf>
    <xf numFmtId="165" fontId="11" fillId="7" borderId="0" xfId="5" applyNumberFormat="1" applyFont="1" applyFill="1" applyAlignment="1">
      <alignment horizontal="center" vertical="center" wrapText="1"/>
    </xf>
    <xf numFmtId="0" fontId="11" fillId="7" borderId="28" xfId="1" applyFont="1" applyFill="1" applyBorder="1" applyAlignment="1">
      <alignment horizontal="left" wrapText="1"/>
    </xf>
    <xf numFmtId="0" fontId="11" fillId="0" borderId="34" xfId="5" applyFont="1" applyBorder="1" applyAlignment="1">
      <alignment wrapText="1"/>
    </xf>
    <xf numFmtId="0" fontId="11" fillId="0" borderId="34" xfId="1" applyFont="1" applyBorder="1" applyAlignment="1">
      <alignment horizontal="left" wrapText="1"/>
    </xf>
    <xf numFmtId="0" fontId="11" fillId="7" borderId="34" xfId="5" applyFont="1" applyFill="1" applyBorder="1" applyAlignment="1">
      <alignment wrapText="1"/>
    </xf>
    <xf numFmtId="165" fontId="11" fillId="7" borderId="34" xfId="5" applyNumberFormat="1" applyFont="1" applyFill="1" applyBorder="1" applyAlignment="1">
      <alignment horizontal="center" vertical="center" wrapText="1"/>
    </xf>
    <xf numFmtId="165" fontId="11" fillId="7" borderId="33" xfId="5" applyNumberFormat="1" applyFont="1" applyFill="1" applyBorder="1" applyAlignment="1">
      <alignment horizontal="center" vertical="center" wrapText="1"/>
    </xf>
    <xf numFmtId="0" fontId="13" fillId="0" borderId="11" xfId="5" applyFont="1" applyBorder="1" applyAlignment="1">
      <alignment horizontal="right"/>
    </xf>
    <xf numFmtId="165" fontId="13" fillId="0" borderId="11" xfId="5" applyNumberFormat="1" applyFont="1" applyBorder="1"/>
    <xf numFmtId="1" fontId="11" fillId="4" borderId="35" xfId="5" applyNumberFormat="1" applyFont="1" applyFill="1" applyBorder="1" applyAlignment="1">
      <alignment horizontal="center" vertical="center" wrapText="1"/>
    </xf>
    <xf numFmtId="165" fontId="11" fillId="4" borderId="35" xfId="5" applyNumberFormat="1" applyFont="1" applyFill="1" applyBorder="1" applyAlignment="1">
      <alignment horizontal="center" vertical="center" wrapText="1"/>
    </xf>
    <xf numFmtId="165" fontId="11" fillId="4" borderId="36" xfId="5" applyNumberFormat="1" applyFont="1" applyFill="1" applyBorder="1" applyAlignment="1">
      <alignment horizontal="center" vertical="center" wrapText="1"/>
    </xf>
    <xf numFmtId="165" fontId="13" fillId="0" borderId="28" xfId="5" applyNumberFormat="1" applyFont="1" applyBorder="1"/>
    <xf numFmtId="0" fontId="13" fillId="4" borderId="35" xfId="5" applyFont="1" applyFill="1" applyBorder="1"/>
    <xf numFmtId="0" fontId="12" fillId="3" borderId="4" xfId="3" applyFont="1" applyBorder="1" applyAlignment="1">
      <alignment horizontal="center" vertical="center" wrapText="1"/>
    </xf>
    <xf numFmtId="0" fontId="12" fillId="3" borderId="5" xfId="3" applyFont="1" applyBorder="1" applyAlignment="1">
      <alignment horizontal="center" vertical="center" wrapText="1"/>
    </xf>
    <xf numFmtId="0" fontId="12" fillId="3" borderId="9" xfId="3" applyFont="1" applyBorder="1" applyAlignment="1">
      <alignment horizontal="center" vertical="center" wrapText="1"/>
    </xf>
    <xf numFmtId="0" fontId="12" fillId="3" borderId="10" xfId="3" applyFont="1" applyBorder="1" applyAlignment="1">
      <alignment horizontal="center" vertical="center" wrapText="1"/>
    </xf>
    <xf numFmtId="165" fontId="12" fillId="3" borderId="37" xfId="8" applyNumberFormat="1" applyFont="1" applyFill="1" applyBorder="1" applyAlignment="1">
      <alignment horizontal="center" vertical="center" wrapText="1"/>
    </xf>
    <xf numFmtId="0" fontId="20" fillId="3" borderId="5" xfId="3" applyFont="1" applyBorder="1" applyAlignment="1">
      <alignment horizontal="center" vertical="center" wrapText="1"/>
    </xf>
    <xf numFmtId="0" fontId="20" fillId="3" borderId="6" xfId="3" applyFont="1" applyBorder="1" applyAlignment="1">
      <alignment horizontal="center" vertical="center" wrapText="1"/>
    </xf>
    <xf numFmtId="0" fontId="20" fillId="3" borderId="10" xfId="3" applyFont="1" applyBorder="1" applyAlignment="1">
      <alignment horizontal="center" vertical="center" wrapText="1"/>
    </xf>
    <xf numFmtId="0" fontId="13" fillId="4" borderId="35" xfId="5" applyFont="1" applyFill="1" applyBorder="1" applyAlignment="1">
      <alignment horizontal="left"/>
    </xf>
    <xf numFmtId="0" fontId="8" fillId="0" borderId="39" xfId="5" applyBorder="1"/>
    <xf numFmtId="0" fontId="11" fillId="0" borderId="17" xfId="5" applyFont="1" applyBorder="1"/>
    <xf numFmtId="0" fontId="11" fillId="0" borderId="17" xfId="5" applyFont="1" applyBorder="1" applyAlignment="1">
      <alignment horizontal="center" vertical="center" wrapText="1"/>
    </xf>
    <xf numFmtId="0" fontId="11" fillId="0" borderId="20" xfId="5" applyFont="1" applyBorder="1" applyAlignment="1">
      <alignment vertical="center"/>
    </xf>
    <xf numFmtId="0" fontId="12" fillId="6" borderId="9" xfId="6" applyFont="1" applyBorder="1" applyAlignment="1">
      <alignment horizontal="center"/>
    </xf>
    <xf numFmtId="0" fontId="12" fillId="6" borderId="37" xfId="6" applyFont="1" applyBorder="1" applyAlignment="1">
      <alignment horizontal="center" vertical="center" wrapText="1"/>
    </xf>
    <xf numFmtId="0" fontId="11" fillId="0" borderId="0" xfId="5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11" xfId="5" applyFont="1" applyBorder="1" applyAlignment="1">
      <alignment horizontal="center" vertical="center"/>
    </xf>
    <xf numFmtId="0" fontId="11" fillId="0" borderId="29" xfId="5" applyFont="1" applyBorder="1" applyAlignment="1">
      <alignment vertical="center"/>
    </xf>
    <xf numFmtId="0" fontId="11" fillId="0" borderId="12" xfId="5" applyFont="1" applyBorder="1" applyAlignment="1">
      <alignment wrapText="1"/>
    </xf>
    <xf numFmtId="0" fontId="11" fillId="0" borderId="11" xfId="5" applyFont="1" applyBorder="1" applyAlignment="1">
      <alignment horizontal="left" vertical="center"/>
    </xf>
    <xf numFmtId="0" fontId="13" fillId="4" borderId="11" xfId="5" applyFont="1" applyFill="1" applyBorder="1"/>
    <xf numFmtId="0" fontId="11" fillId="0" borderId="14" xfId="5" applyFont="1" applyBorder="1" applyAlignment="1">
      <alignment horizontal="left" wrapText="1"/>
    </xf>
    <xf numFmtId="0" fontId="11" fillId="0" borderId="14" xfId="5" applyFont="1" applyBorder="1" applyAlignment="1">
      <alignment horizontal="left" vertical="center" wrapText="1"/>
    </xf>
    <xf numFmtId="0" fontId="11" fillId="0" borderId="14" xfId="5" applyFont="1" applyBorder="1"/>
    <xf numFmtId="7" fontId="12" fillId="3" borderId="10" xfId="8" applyNumberFormat="1" applyFont="1" applyFill="1" applyBorder="1" applyAlignment="1">
      <alignment horizontal="center" vertical="center" wrapText="1"/>
    </xf>
    <xf numFmtId="7" fontId="20" fillId="3" borderId="10" xfId="8" applyNumberFormat="1" applyFont="1" applyFill="1" applyBorder="1" applyAlignment="1">
      <alignment horizontal="center" vertical="center" wrapText="1"/>
    </xf>
    <xf numFmtId="7" fontId="20" fillId="3" borderId="37" xfId="8" applyNumberFormat="1" applyFont="1" applyFill="1" applyBorder="1" applyAlignment="1">
      <alignment horizontal="center" vertical="center" wrapText="1"/>
    </xf>
    <xf numFmtId="0" fontId="22" fillId="0" borderId="0" xfId="5" applyFont="1"/>
    <xf numFmtId="0" fontId="11" fillId="0" borderId="12" xfId="5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" fillId="0" borderId="0" xfId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0" xfId="5" applyAlignment="1">
      <alignment horizontal="center"/>
    </xf>
    <xf numFmtId="0" fontId="14" fillId="0" borderId="0" xfId="0" applyFont="1" applyAlignment="1">
      <alignment horizontal="justify"/>
    </xf>
    <xf numFmtId="0" fontId="15" fillId="0" borderId="0" xfId="0" applyFont="1"/>
    <xf numFmtId="0" fontId="13" fillId="4" borderId="13" xfId="5" applyFont="1" applyFill="1" applyBorder="1" applyAlignment="1">
      <alignment horizontal="left"/>
    </xf>
    <xf numFmtId="0" fontId="13" fillId="4" borderId="14" xfId="5" applyFont="1" applyFill="1" applyBorder="1" applyAlignment="1">
      <alignment horizontal="left"/>
    </xf>
    <xf numFmtId="0" fontId="13" fillId="4" borderId="7" xfId="5" applyFont="1" applyFill="1" applyBorder="1" applyAlignment="1">
      <alignment horizontal="left"/>
    </xf>
    <xf numFmtId="0" fontId="13" fillId="4" borderId="0" xfId="5" applyFont="1" applyFill="1" applyAlignment="1">
      <alignment horizontal="left"/>
    </xf>
    <xf numFmtId="0" fontId="13" fillId="4" borderId="17" xfId="5" applyFont="1" applyFill="1" applyBorder="1" applyAlignment="1">
      <alignment horizontal="left"/>
    </xf>
    <xf numFmtId="0" fontId="13" fillId="4" borderId="11" xfId="5" applyFont="1" applyFill="1" applyBorder="1" applyAlignment="1">
      <alignment horizontal="left"/>
    </xf>
    <xf numFmtId="0" fontId="20" fillId="3" borderId="5" xfId="3" applyFont="1" applyBorder="1" applyAlignment="1">
      <alignment horizontal="center" vertical="center" wrapText="1"/>
    </xf>
    <xf numFmtId="0" fontId="20" fillId="3" borderId="10" xfId="3" applyFont="1" applyBorder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0" fontId="3" fillId="0" borderId="4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11" fillId="0" borderId="16" xfId="5" applyFont="1" applyBorder="1" applyAlignment="1">
      <alignment horizontal="center" wrapText="1"/>
    </xf>
    <xf numFmtId="0" fontId="11" fillId="0" borderId="0" xfId="5" applyFont="1" applyAlignment="1">
      <alignment horizontal="center" wrapText="1"/>
    </xf>
    <xf numFmtId="0" fontId="11" fillId="0" borderId="8" xfId="5" applyFont="1" applyBorder="1" applyAlignment="1">
      <alignment horizontal="center" wrapText="1"/>
    </xf>
    <xf numFmtId="0" fontId="13" fillId="4" borderId="29" xfId="5" applyFont="1" applyFill="1" applyBorder="1" applyAlignment="1">
      <alignment horizontal="left"/>
    </xf>
    <xf numFmtId="0" fontId="13" fillId="4" borderId="27" xfId="5" applyFont="1" applyFill="1" applyBorder="1" applyAlignment="1">
      <alignment horizontal="left"/>
    </xf>
    <xf numFmtId="0" fontId="11" fillId="4" borderId="27" xfId="5" applyFont="1" applyFill="1" applyBorder="1" applyAlignment="1">
      <alignment horizontal="left" vertical="center" wrapText="1"/>
    </xf>
    <xf numFmtId="0" fontId="11" fillId="4" borderId="14" xfId="5" applyFont="1" applyFill="1" applyBorder="1" applyAlignment="1">
      <alignment horizontal="left" vertical="center" wrapText="1"/>
    </xf>
    <xf numFmtId="0" fontId="11" fillId="0" borderId="7" xfId="5" applyFont="1" applyBorder="1" applyAlignment="1">
      <alignment horizontal="center" wrapText="1"/>
    </xf>
    <xf numFmtId="0" fontId="12" fillId="3" borderId="5" xfId="3" applyFont="1" applyBorder="1" applyAlignment="1">
      <alignment horizontal="center" vertical="center" wrapText="1"/>
    </xf>
    <xf numFmtId="0" fontId="12" fillId="3" borderId="10" xfId="3" applyFont="1" applyBorder="1" applyAlignment="1">
      <alignment horizontal="center" vertical="center" wrapText="1"/>
    </xf>
    <xf numFmtId="0" fontId="13" fillId="4" borderId="40" xfId="5" applyFont="1" applyFill="1" applyBorder="1" applyAlignment="1">
      <alignment horizontal="left"/>
    </xf>
    <xf numFmtId="0" fontId="13" fillId="4" borderId="41" xfId="5" applyFont="1" applyFill="1" applyBorder="1" applyAlignment="1">
      <alignment horizontal="left"/>
    </xf>
    <xf numFmtId="0" fontId="3" fillId="0" borderId="30" xfId="2" applyBorder="1" applyAlignment="1">
      <alignment horizontal="center" wrapText="1"/>
    </xf>
    <xf numFmtId="0" fontId="3" fillId="0" borderId="5" xfId="2" applyBorder="1" applyAlignment="1">
      <alignment horizontal="center"/>
    </xf>
    <xf numFmtId="0" fontId="21" fillId="7" borderId="7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3" fillId="0" borderId="15" xfId="2" applyBorder="1" applyAlignment="1">
      <alignment horizontal="center" wrapText="1"/>
    </xf>
    <xf numFmtId="0" fontId="3" fillId="0" borderId="38" xfId="2" applyBorder="1" applyAlignment="1">
      <alignment horizontal="center"/>
    </xf>
    <xf numFmtId="165" fontId="11" fillId="5" borderId="12" xfId="5" applyNumberFormat="1" applyFont="1" applyFill="1" applyBorder="1" applyAlignment="1">
      <alignment vertical="center" wrapText="1"/>
    </xf>
    <xf numFmtId="165" fontId="11" fillId="5" borderId="11" xfId="5" applyNumberFormat="1" applyFont="1" applyFill="1" applyBorder="1" applyAlignment="1">
      <alignment vertical="center" wrapText="1"/>
    </xf>
    <xf numFmtId="165" fontId="11" fillId="0" borderId="11" xfId="5" applyNumberFormat="1" applyFont="1" applyFill="1" applyBorder="1" applyAlignment="1">
      <alignment wrapText="1"/>
    </xf>
  </cellXfs>
  <cellStyles count="9">
    <cellStyle name="Accent1 - 60%" xfId="3" xr:uid="{00000000-0005-0000-0000-000000000000}"/>
    <cellStyle name="Accent1 2" xfId="6" xr:uid="{00000000-0005-0000-0000-000001000000}"/>
    <cellStyle name="Euro" xfId="4" xr:uid="{00000000-0005-0000-0000-000002000000}"/>
    <cellStyle name="Monétaire" xfId="8" builtinId="4"/>
    <cellStyle name="Normal" xfId="0" builtinId="0"/>
    <cellStyle name="Normal 2" xfId="1" xr:uid="{00000000-0005-0000-0000-000005000000}"/>
    <cellStyle name="Normal_BPU" xfId="5" xr:uid="{00000000-0005-0000-0000-000006000000}"/>
    <cellStyle name="Pourcentage" xfId="7" builtinId="5"/>
    <cellStyle name="Titre de la feuille" xfId="2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1744979</xdr:colOff>
      <xdr:row>1</xdr:row>
      <xdr:rowOff>45720</xdr:rowOff>
    </xdr:from>
    <xdr:to>
      <xdr:col>2</xdr:col>
      <xdr:colOff>675318</xdr:colOff>
      <xdr:row>2</xdr:row>
      <xdr:rowOff>251460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899" y="220980"/>
          <a:ext cx="1833559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6158754</xdr:colOff>
      <xdr:row>0</xdr:row>
      <xdr:rowOff>244290</xdr:rowOff>
    </xdr:from>
    <xdr:to>
      <xdr:col>2</xdr:col>
      <xdr:colOff>7992313</xdr:colOff>
      <xdr:row>0</xdr:row>
      <xdr:rowOff>625290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1" y="244290"/>
          <a:ext cx="1833559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5316630</xdr:colOff>
      <xdr:row>0</xdr:row>
      <xdr:rowOff>253252</xdr:rowOff>
    </xdr:from>
    <xdr:to>
      <xdr:col>2</xdr:col>
      <xdr:colOff>7150189</xdr:colOff>
      <xdr:row>0</xdr:row>
      <xdr:rowOff>634252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948" y="253252"/>
          <a:ext cx="1833559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6683189</xdr:colOff>
      <xdr:row>0</xdr:row>
      <xdr:rowOff>208429</xdr:rowOff>
    </xdr:from>
    <xdr:to>
      <xdr:col>2</xdr:col>
      <xdr:colOff>8469123</xdr:colOff>
      <xdr:row>0</xdr:row>
      <xdr:rowOff>589429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0036" y="208429"/>
          <a:ext cx="1833559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112059</xdr:rowOff>
    </xdr:from>
    <xdr:to>
      <xdr:col>2</xdr:col>
      <xdr:colOff>1303520</xdr:colOff>
      <xdr:row>2</xdr:row>
      <xdr:rowOff>26334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6" y="112059"/>
          <a:ext cx="1833559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H7" sqref="H7"/>
    </sheetView>
  </sheetViews>
  <sheetFormatPr baseColWidth="10" defaultColWidth="11.44140625" defaultRowHeight="13.8" x14ac:dyDescent="0.25"/>
  <cols>
    <col min="1" max="1" width="18.44140625" style="1" customWidth="1"/>
    <col min="2" max="2" width="42.33203125" style="1" customWidth="1"/>
    <col min="3" max="3" width="14.6640625" style="1" customWidth="1"/>
    <col min="4" max="4" width="16.44140625" style="1" customWidth="1"/>
    <col min="5" max="5" width="20.44140625" style="1" customWidth="1"/>
    <col min="6" max="16384" width="11.44140625" style="1"/>
  </cols>
  <sheetData>
    <row r="1" spans="1:6" ht="14.25" customHeight="1" x14ac:dyDescent="0.25">
      <c r="A1" s="137"/>
      <c r="B1" s="137"/>
      <c r="C1" s="137"/>
      <c r="D1" s="137"/>
      <c r="E1" s="137"/>
    </row>
    <row r="2" spans="1:6" x14ac:dyDescent="0.25">
      <c r="A2" s="137"/>
      <c r="B2" s="137"/>
      <c r="C2" s="137"/>
      <c r="D2" s="137"/>
      <c r="E2" s="137"/>
    </row>
    <row r="3" spans="1:6" ht="20.399999999999999" x14ac:dyDescent="0.25">
      <c r="A3" s="137"/>
      <c r="B3" s="137"/>
      <c r="C3" s="137"/>
      <c r="D3" s="137"/>
      <c r="E3" s="137"/>
      <c r="F3" s="2"/>
    </row>
    <row r="4" spans="1:6" ht="20.399999999999999" x14ac:dyDescent="0.25">
      <c r="A4" s="137"/>
      <c r="B4" s="137"/>
      <c r="C4" s="137"/>
      <c r="D4" s="137"/>
      <c r="E4" s="137"/>
      <c r="F4" s="2"/>
    </row>
    <row r="5" spans="1:6" ht="40.5" customHeight="1" x14ac:dyDescent="0.25">
      <c r="A5" s="132" t="s">
        <v>71</v>
      </c>
      <c r="B5" s="133"/>
      <c r="C5" s="133"/>
      <c r="D5" s="133"/>
      <c r="E5" s="133"/>
      <c r="F5" s="2"/>
    </row>
    <row r="6" spans="1:6" ht="20.399999999999999" x14ac:dyDescent="0.25">
      <c r="B6" s="2"/>
      <c r="C6" s="2"/>
      <c r="D6" s="2"/>
      <c r="E6" s="2"/>
      <c r="F6" s="2"/>
    </row>
    <row r="7" spans="1:6" ht="20.399999999999999" x14ac:dyDescent="0.25">
      <c r="B7" s="2"/>
      <c r="C7" s="2"/>
      <c r="D7" s="2"/>
      <c r="E7" s="2"/>
      <c r="F7" s="2"/>
    </row>
    <row r="8" spans="1:6" ht="14.25" customHeight="1" x14ac:dyDescent="0.25"/>
    <row r="9" spans="1:6" ht="14.4" thickBot="1" x14ac:dyDescent="0.3"/>
    <row r="10" spans="1:6" s="3" customFormat="1" ht="14.4" thickBot="1" x14ac:dyDescent="0.3">
      <c r="A10" s="134" t="s">
        <v>0</v>
      </c>
      <c r="B10" s="135"/>
      <c r="C10" s="135"/>
      <c r="D10" s="135"/>
      <c r="E10" s="136"/>
    </row>
    <row r="14" spans="1:6" x14ac:dyDescent="0.25">
      <c r="A14" s="48" t="s">
        <v>36</v>
      </c>
    </row>
    <row r="15" spans="1:6" x14ac:dyDescent="0.25">
      <c r="A15" s="1">
        <v>1</v>
      </c>
      <c r="B15" s="49" t="s">
        <v>54</v>
      </c>
    </row>
    <row r="16" spans="1:6" x14ac:dyDescent="0.25">
      <c r="A16" s="1">
        <v>2</v>
      </c>
      <c r="B16" s="49" t="s">
        <v>93</v>
      </c>
    </row>
    <row r="17" spans="1:2" x14ac:dyDescent="0.25">
      <c r="A17" s="1">
        <v>3</v>
      </c>
      <c r="B17" s="49" t="s">
        <v>55</v>
      </c>
    </row>
    <row r="18" spans="1:2" x14ac:dyDescent="0.25">
      <c r="A18" s="1">
        <v>4</v>
      </c>
      <c r="B18" s="49" t="s">
        <v>65</v>
      </c>
    </row>
  </sheetData>
  <mergeCells count="3">
    <mergeCell ref="A5:E5"/>
    <mergeCell ref="A10:E10"/>
    <mergeCell ref="A1:E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topLeftCell="B14" zoomScale="85" zoomScaleNormal="85" workbookViewId="0">
      <selection activeCell="G29" sqref="G29"/>
    </sheetView>
  </sheetViews>
  <sheetFormatPr baseColWidth="10" defaultColWidth="11.44140625" defaultRowHeight="14.4" x14ac:dyDescent="0.3"/>
  <cols>
    <col min="1" max="1" width="0.6640625" style="5" hidden="1" customWidth="1"/>
    <col min="2" max="2" width="8" style="5" customWidth="1"/>
    <col min="3" max="3" width="127" style="5" customWidth="1"/>
    <col min="4" max="5" width="16.6640625" style="5" customWidth="1"/>
    <col min="6" max="8" width="14.88671875" style="42" customWidth="1"/>
    <col min="9" max="16384" width="11.44140625" style="5"/>
  </cols>
  <sheetData>
    <row r="1" spans="1:12" ht="63" customHeight="1" x14ac:dyDescent="0.3">
      <c r="B1" s="138"/>
      <c r="C1" s="138"/>
      <c r="D1" s="138"/>
      <c r="E1" s="138"/>
      <c r="F1" s="138"/>
      <c r="G1" s="138"/>
      <c r="H1" s="138"/>
    </row>
    <row r="2" spans="1:12" s="4" customFormat="1" ht="21" x14ac:dyDescent="0.4">
      <c r="B2" s="149" t="s">
        <v>0</v>
      </c>
      <c r="C2" s="149"/>
      <c r="D2" s="149"/>
      <c r="E2" s="149"/>
      <c r="F2" s="149"/>
      <c r="G2" s="149"/>
      <c r="H2" s="149"/>
      <c r="I2" s="19"/>
      <c r="J2" s="19"/>
      <c r="K2" s="19"/>
      <c r="L2" s="19"/>
    </row>
    <row r="4" spans="1:12" ht="15" thickBot="1" x14ac:dyDescent="0.35"/>
    <row r="5" spans="1:12" ht="73.95" customHeight="1" x14ac:dyDescent="0.3">
      <c r="A5" s="63"/>
      <c r="B5" s="150" t="s">
        <v>114</v>
      </c>
      <c r="C5" s="151"/>
      <c r="D5" s="151"/>
      <c r="E5" s="151"/>
      <c r="F5" s="151"/>
      <c r="G5" s="151"/>
      <c r="H5" s="152"/>
    </row>
    <row r="6" spans="1:12" s="6" customFormat="1" ht="15.6" x14ac:dyDescent="0.3">
      <c r="A6" s="64"/>
      <c r="B6" s="153" t="s">
        <v>13</v>
      </c>
      <c r="C6" s="154"/>
      <c r="D6" s="154"/>
      <c r="E6" s="154"/>
      <c r="F6" s="154"/>
      <c r="G6" s="154"/>
      <c r="H6" s="155"/>
    </row>
    <row r="7" spans="1:12" s="6" customFormat="1" ht="12.75" customHeight="1" x14ac:dyDescent="0.3">
      <c r="A7" s="64"/>
      <c r="B7" s="45"/>
      <c r="C7" s="46"/>
      <c r="D7" s="46"/>
      <c r="E7" s="46"/>
      <c r="F7" s="20"/>
      <c r="G7" s="20"/>
      <c r="H7" s="66"/>
    </row>
    <row r="8" spans="1:12" s="6" customFormat="1" ht="15" customHeight="1" thickBot="1" x14ac:dyDescent="0.35">
      <c r="A8" s="64"/>
      <c r="B8" s="21"/>
      <c r="C8" s="22"/>
      <c r="D8" s="22"/>
      <c r="E8" s="22"/>
      <c r="F8" s="23"/>
      <c r="G8" s="23"/>
      <c r="H8" s="77"/>
    </row>
    <row r="9" spans="1:12" s="6" customFormat="1" ht="46.8" x14ac:dyDescent="0.3">
      <c r="A9" s="64"/>
      <c r="B9" s="9" t="s">
        <v>1</v>
      </c>
      <c r="C9" s="10" t="s">
        <v>2</v>
      </c>
      <c r="D9" s="10" t="s">
        <v>56</v>
      </c>
      <c r="E9" s="10" t="s">
        <v>15</v>
      </c>
      <c r="F9" s="10" t="s">
        <v>16</v>
      </c>
      <c r="G9" s="10" t="s">
        <v>40</v>
      </c>
      <c r="H9" s="10" t="s">
        <v>17</v>
      </c>
    </row>
    <row r="10" spans="1:12" s="6" customFormat="1" ht="15.6" x14ac:dyDescent="0.3">
      <c r="A10" s="64"/>
      <c r="B10" s="141" t="s">
        <v>110</v>
      </c>
      <c r="C10" s="142"/>
      <c r="D10" s="24"/>
      <c r="E10" s="25"/>
      <c r="F10" s="11"/>
      <c r="G10" s="11"/>
      <c r="H10" s="61"/>
    </row>
    <row r="11" spans="1:12" s="6" customFormat="1" ht="19.2" customHeight="1" x14ac:dyDescent="0.3">
      <c r="A11" s="64"/>
      <c r="B11" s="119" t="s">
        <v>49</v>
      </c>
      <c r="C11" s="13" t="s">
        <v>119</v>
      </c>
      <c r="D11" s="27">
        <v>33132</v>
      </c>
      <c r="E11" s="28">
        <v>1</v>
      </c>
      <c r="F11" s="15">
        <f>D11*E11</f>
        <v>33132</v>
      </c>
      <c r="G11" s="52"/>
      <c r="H11" s="72">
        <f>F11*(1+G11)</f>
        <v>33132</v>
      </c>
    </row>
    <row r="12" spans="1:12" s="6" customFormat="1" ht="15.6" x14ac:dyDescent="0.3">
      <c r="A12" s="64"/>
      <c r="B12" s="119" t="s">
        <v>86</v>
      </c>
      <c r="C12" s="13" t="s">
        <v>120</v>
      </c>
      <c r="D12" s="32"/>
      <c r="E12" s="28"/>
      <c r="F12" s="15">
        <f t="shared" ref="F12:F14" si="0">D12*E12</f>
        <v>0</v>
      </c>
      <c r="G12" s="52"/>
      <c r="H12" s="72">
        <f t="shared" ref="H12:H14" si="1">F12*(1+G12)</f>
        <v>0</v>
      </c>
    </row>
    <row r="13" spans="1:12" s="6" customFormat="1" ht="15.6" x14ac:dyDescent="0.3">
      <c r="A13" s="64"/>
      <c r="B13" s="119" t="s">
        <v>87</v>
      </c>
      <c r="C13" s="13" t="s">
        <v>121</v>
      </c>
      <c r="D13" s="32"/>
      <c r="E13" s="33"/>
      <c r="F13" s="15">
        <f t="shared" si="0"/>
        <v>0</v>
      </c>
      <c r="G13" s="52"/>
      <c r="H13" s="72">
        <f t="shared" si="1"/>
        <v>0</v>
      </c>
    </row>
    <row r="14" spans="1:12" s="6" customFormat="1" ht="31.2" x14ac:dyDescent="0.3">
      <c r="A14" s="64"/>
      <c r="B14" s="119" t="s">
        <v>25</v>
      </c>
      <c r="C14" s="131" t="s">
        <v>122</v>
      </c>
      <c r="D14" s="32"/>
      <c r="E14" s="33"/>
      <c r="F14" s="15">
        <f t="shared" si="0"/>
        <v>0</v>
      </c>
      <c r="G14" s="52"/>
      <c r="H14" s="72">
        <f t="shared" si="1"/>
        <v>0</v>
      </c>
    </row>
    <row r="15" spans="1:12" s="6" customFormat="1" ht="15.6" x14ac:dyDescent="0.3">
      <c r="A15" s="64"/>
      <c r="B15" s="26"/>
      <c r="C15" s="26"/>
      <c r="D15" s="27"/>
      <c r="E15" s="28"/>
      <c r="F15" s="15"/>
      <c r="G15" s="15"/>
      <c r="H15" s="72"/>
    </row>
    <row r="16" spans="1:12" s="6" customFormat="1" ht="15.6" x14ac:dyDescent="0.3">
      <c r="A16" s="143" t="s">
        <v>18</v>
      </c>
      <c r="B16" s="144"/>
      <c r="C16" s="145"/>
      <c r="D16" s="29"/>
      <c r="E16" s="30"/>
      <c r="F16" s="31"/>
      <c r="G16" s="31"/>
      <c r="H16" s="78"/>
    </row>
    <row r="17" spans="1:8" s="6" customFormat="1" ht="93.6" x14ac:dyDescent="0.3">
      <c r="A17" s="64"/>
      <c r="B17" s="119" t="s">
        <v>19</v>
      </c>
      <c r="C17" s="13" t="s">
        <v>74</v>
      </c>
      <c r="D17" s="171">
        <v>1535</v>
      </c>
      <c r="E17" s="28">
        <v>1</v>
      </c>
      <c r="F17" s="15">
        <f t="shared" ref="F17:F23" si="2">D17*E17</f>
        <v>1535</v>
      </c>
      <c r="G17" s="52"/>
      <c r="H17" s="72">
        <f t="shared" ref="H17:H23" si="3">F17*(1+G17)</f>
        <v>1535</v>
      </c>
    </row>
    <row r="18" spans="1:8" s="6" customFormat="1" ht="62.4" x14ac:dyDescent="0.3">
      <c r="A18" s="64"/>
      <c r="B18" s="119" t="s">
        <v>20</v>
      </c>
      <c r="C18" s="13" t="s">
        <v>72</v>
      </c>
      <c r="D18" s="171">
        <v>4000</v>
      </c>
      <c r="E18" s="28">
        <v>1</v>
      </c>
      <c r="F18" s="15">
        <f t="shared" si="2"/>
        <v>4000</v>
      </c>
      <c r="G18" s="52"/>
      <c r="H18" s="72">
        <f t="shared" si="3"/>
        <v>4000</v>
      </c>
    </row>
    <row r="19" spans="1:8" s="6" customFormat="1" ht="62.4" x14ac:dyDescent="0.3">
      <c r="A19" s="64"/>
      <c r="B19" s="119" t="s">
        <v>21</v>
      </c>
      <c r="C19" s="13" t="s">
        <v>75</v>
      </c>
      <c r="D19" s="171">
        <v>4000</v>
      </c>
      <c r="E19" s="28">
        <v>1</v>
      </c>
      <c r="F19" s="15">
        <f t="shared" si="2"/>
        <v>4000</v>
      </c>
      <c r="G19" s="52"/>
      <c r="H19" s="72">
        <f t="shared" si="3"/>
        <v>4000</v>
      </c>
    </row>
    <row r="20" spans="1:8" s="6" customFormat="1" ht="15.6" x14ac:dyDescent="0.3">
      <c r="A20" s="64"/>
      <c r="B20" s="119" t="s">
        <v>22</v>
      </c>
      <c r="C20" s="13" t="s">
        <v>73</v>
      </c>
      <c r="D20" s="32"/>
      <c r="E20" s="28"/>
      <c r="F20" s="15">
        <f t="shared" si="2"/>
        <v>0</v>
      </c>
      <c r="G20" s="52"/>
      <c r="H20" s="72">
        <f t="shared" si="3"/>
        <v>0</v>
      </c>
    </row>
    <row r="21" spans="1:8" s="6" customFormat="1" ht="15.6" x14ac:dyDescent="0.3">
      <c r="A21" s="64"/>
      <c r="B21" s="119" t="s">
        <v>23</v>
      </c>
      <c r="C21" s="13" t="s">
        <v>80</v>
      </c>
      <c r="D21" s="32">
        <v>4605</v>
      </c>
      <c r="E21" s="28">
        <v>1</v>
      </c>
      <c r="F21" s="15">
        <f t="shared" si="2"/>
        <v>4605</v>
      </c>
      <c r="G21" s="52"/>
      <c r="H21" s="72">
        <f t="shared" si="3"/>
        <v>4605</v>
      </c>
    </row>
    <row r="22" spans="1:8" s="6" customFormat="1" ht="15.6" x14ac:dyDescent="0.3">
      <c r="A22" s="64"/>
      <c r="B22" s="119" t="s">
        <v>24</v>
      </c>
      <c r="C22" s="13" t="s">
        <v>81</v>
      </c>
      <c r="D22" s="32"/>
      <c r="E22" s="28"/>
      <c r="F22" s="15">
        <f t="shared" si="2"/>
        <v>0</v>
      </c>
      <c r="G22" s="52"/>
      <c r="H22" s="72">
        <f t="shared" si="3"/>
        <v>0</v>
      </c>
    </row>
    <row r="23" spans="1:8" s="6" customFormat="1" ht="15.6" x14ac:dyDescent="0.3">
      <c r="A23" s="64"/>
      <c r="B23" s="119"/>
      <c r="C23" s="13"/>
      <c r="D23" s="32"/>
      <c r="E23" s="28"/>
      <c r="F23" s="15">
        <f t="shared" si="2"/>
        <v>0</v>
      </c>
      <c r="G23" s="52"/>
      <c r="H23" s="72">
        <f t="shared" si="3"/>
        <v>0</v>
      </c>
    </row>
    <row r="24" spans="1:8" s="6" customFormat="1" ht="15.6" x14ac:dyDescent="0.3">
      <c r="A24" s="64"/>
      <c r="B24" s="119"/>
      <c r="C24" s="13"/>
      <c r="D24" s="32"/>
      <c r="E24" s="33"/>
      <c r="F24" s="15">
        <f t="shared" ref="F24" si="4">D24*E24</f>
        <v>0</v>
      </c>
      <c r="G24" s="52"/>
      <c r="H24" s="72">
        <f t="shared" ref="H24" si="5">F24*(1+G24)</f>
        <v>0</v>
      </c>
    </row>
    <row r="25" spans="1:8" s="6" customFormat="1" ht="15.6" x14ac:dyDescent="0.3">
      <c r="A25" s="64"/>
      <c r="B25" s="119"/>
      <c r="C25" s="121"/>
      <c r="D25" s="32"/>
      <c r="E25" s="33"/>
      <c r="F25" s="15">
        <f t="shared" ref="F25" si="6">D25*E25</f>
        <v>0</v>
      </c>
      <c r="G25" s="52"/>
      <c r="H25" s="72">
        <f t="shared" ref="H25" si="7">F25*(1+G25)</f>
        <v>0</v>
      </c>
    </row>
    <row r="26" spans="1:8" s="6" customFormat="1" ht="15.6" x14ac:dyDescent="0.3">
      <c r="A26" s="64"/>
      <c r="B26" s="79"/>
      <c r="C26" s="79"/>
      <c r="D26" s="32"/>
      <c r="E26" s="33"/>
      <c r="F26" s="17"/>
      <c r="G26" s="17"/>
      <c r="H26" s="72"/>
    </row>
    <row r="27" spans="1:8" s="6" customFormat="1" ht="15.6" x14ac:dyDescent="0.3">
      <c r="A27" s="64"/>
      <c r="B27" s="146" t="s">
        <v>26</v>
      </c>
      <c r="C27" s="146"/>
      <c r="D27" s="146"/>
      <c r="E27" s="30"/>
      <c r="F27" s="31"/>
      <c r="G27" s="31"/>
      <c r="H27" s="78"/>
    </row>
    <row r="28" spans="1:8" s="6" customFormat="1" ht="15.6" x14ac:dyDescent="0.3">
      <c r="A28" s="64"/>
      <c r="B28" s="13" t="s">
        <v>32</v>
      </c>
      <c r="C28" s="47" t="s">
        <v>31</v>
      </c>
      <c r="D28" s="32"/>
      <c r="E28" s="33"/>
      <c r="F28" s="15"/>
      <c r="G28" s="15"/>
      <c r="H28" s="72"/>
    </row>
    <row r="29" spans="1:8" s="6" customFormat="1" ht="15.6" x14ac:dyDescent="0.3">
      <c r="A29" s="64"/>
      <c r="B29" s="13" t="s">
        <v>33</v>
      </c>
      <c r="C29" s="34"/>
      <c r="D29" s="32"/>
      <c r="E29" s="33"/>
      <c r="F29" s="15"/>
      <c r="G29" s="15"/>
      <c r="H29" s="72"/>
    </row>
    <row r="30" spans="1:8" s="6" customFormat="1" ht="15.6" x14ac:dyDescent="0.3">
      <c r="A30" s="64"/>
      <c r="B30" s="13" t="s">
        <v>34</v>
      </c>
      <c r="C30" s="34"/>
      <c r="D30" s="32"/>
      <c r="E30" s="33"/>
      <c r="F30" s="15"/>
      <c r="G30" s="15"/>
      <c r="H30" s="72"/>
    </row>
    <row r="31" spans="1:8" s="6" customFormat="1" ht="15.6" x14ac:dyDescent="0.3">
      <c r="A31" s="64"/>
      <c r="B31" s="13" t="s">
        <v>35</v>
      </c>
      <c r="C31" s="34"/>
      <c r="D31" s="32"/>
      <c r="E31" s="33"/>
      <c r="F31" s="15"/>
      <c r="G31" s="15"/>
      <c r="H31" s="72"/>
    </row>
    <row r="32" spans="1:8" s="6" customFormat="1" ht="16.2" thickBot="1" x14ac:dyDescent="0.35">
      <c r="A32" s="64"/>
      <c r="B32" s="13" t="s">
        <v>3</v>
      </c>
      <c r="C32" s="34"/>
      <c r="D32" s="27"/>
      <c r="E32" s="28"/>
      <c r="F32" s="15"/>
      <c r="G32" s="15"/>
      <c r="H32" s="72"/>
    </row>
    <row r="33" spans="1:8" s="6" customFormat="1" ht="16.2" thickBot="1" x14ac:dyDescent="0.35">
      <c r="A33" s="73"/>
      <c r="F33" s="35" t="s">
        <v>27</v>
      </c>
      <c r="G33" s="50"/>
      <c r="H33" s="36" t="s">
        <v>28</v>
      </c>
    </row>
    <row r="34" spans="1:8" s="6" customFormat="1" ht="16.2" thickBot="1" x14ac:dyDescent="0.35">
      <c r="A34" s="7"/>
      <c r="B34" s="8"/>
      <c r="C34" s="74"/>
      <c r="D34" s="74"/>
      <c r="E34" s="38" t="s">
        <v>29</v>
      </c>
      <c r="F34" s="39">
        <f>SUM(F11:F32)</f>
        <v>47272</v>
      </c>
      <c r="G34" s="51"/>
      <c r="H34" s="39">
        <f>SUM(H11:H32)</f>
        <v>47272</v>
      </c>
    </row>
    <row r="35" spans="1:8" s="6" customFormat="1" ht="15.6" x14ac:dyDescent="0.3">
      <c r="A35" s="73"/>
      <c r="B35" s="102"/>
      <c r="C35" s="147" t="s">
        <v>57</v>
      </c>
      <c r="D35" s="103"/>
      <c r="E35" s="107"/>
      <c r="F35" s="107" t="s">
        <v>27</v>
      </c>
      <c r="G35" s="107"/>
      <c r="H35" s="108" t="s">
        <v>28</v>
      </c>
    </row>
    <row r="36" spans="1:8" s="6" customFormat="1" ht="16.2" thickBot="1" x14ac:dyDescent="0.35">
      <c r="A36" s="7"/>
      <c r="B36" s="104"/>
      <c r="C36" s="148"/>
      <c r="D36" s="105"/>
      <c r="E36" s="109"/>
      <c r="F36" s="128">
        <f>F34</f>
        <v>47272</v>
      </c>
      <c r="G36" s="109"/>
      <c r="H36" s="129">
        <f>H34</f>
        <v>47272</v>
      </c>
    </row>
    <row r="37" spans="1:8" s="6" customFormat="1" ht="15.6" x14ac:dyDescent="0.3">
      <c r="B37" s="130"/>
      <c r="C37" s="130"/>
      <c r="F37" s="12"/>
      <c r="G37" s="12"/>
    </row>
    <row r="38" spans="1:8" s="6" customFormat="1" ht="15.6" x14ac:dyDescent="0.3">
      <c r="B38" s="139" t="s">
        <v>11</v>
      </c>
      <c r="C38" s="140"/>
      <c r="F38" s="12"/>
      <c r="G38" s="12"/>
    </row>
    <row r="39" spans="1:8" s="6" customFormat="1" ht="15.6" x14ac:dyDescent="0.3">
      <c r="B39" s="41"/>
      <c r="F39" s="12"/>
      <c r="G39" s="12"/>
    </row>
    <row r="40" spans="1:8" s="6" customFormat="1" ht="15.6" x14ac:dyDescent="0.3">
      <c r="B40" s="139" t="s">
        <v>12</v>
      </c>
      <c r="C40" s="140"/>
      <c r="F40" s="12"/>
      <c r="G40" s="12"/>
    </row>
  </sheetData>
  <mergeCells count="10">
    <mergeCell ref="B1:H1"/>
    <mergeCell ref="B38:C38"/>
    <mergeCell ref="B40:C40"/>
    <mergeCell ref="B10:C10"/>
    <mergeCell ref="A16:C16"/>
    <mergeCell ref="B27:D27"/>
    <mergeCell ref="C35:C36"/>
    <mergeCell ref="B2:H2"/>
    <mergeCell ref="B5:H5"/>
    <mergeCell ref="B6:H6"/>
  </mergeCells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6"/>
  <sheetViews>
    <sheetView topLeftCell="B28" zoomScale="85" zoomScaleNormal="85" workbookViewId="0">
      <selection activeCell="D39" sqref="D39"/>
    </sheetView>
  </sheetViews>
  <sheetFormatPr baseColWidth="10" defaultColWidth="11.44140625" defaultRowHeight="14.4" x14ac:dyDescent="0.3"/>
  <cols>
    <col min="1" max="1" width="1.6640625" style="5" hidden="1" customWidth="1"/>
    <col min="2" max="2" width="9.88671875" style="5" customWidth="1"/>
    <col min="3" max="3" width="113.5546875" style="5" customWidth="1"/>
    <col min="4" max="5" width="16.6640625" style="5" customWidth="1"/>
    <col min="6" max="8" width="14.88671875" style="42" customWidth="1"/>
    <col min="9" max="16384" width="11.44140625" style="5"/>
  </cols>
  <sheetData>
    <row r="1" spans="1:12" ht="66.75" customHeight="1" x14ac:dyDescent="0.3">
      <c r="B1" s="138"/>
      <c r="C1" s="138"/>
      <c r="D1" s="138"/>
      <c r="E1" s="138"/>
      <c r="F1" s="138"/>
      <c r="G1" s="138"/>
      <c r="H1" s="138"/>
    </row>
    <row r="2" spans="1:12" s="4" customFormat="1" ht="21" customHeight="1" x14ac:dyDescent="0.4">
      <c r="B2" s="149" t="s">
        <v>41</v>
      </c>
      <c r="C2" s="149"/>
      <c r="D2" s="149"/>
      <c r="E2" s="149"/>
      <c r="F2" s="149"/>
      <c r="G2" s="149"/>
      <c r="H2" s="149"/>
      <c r="I2" s="19"/>
      <c r="J2" s="19"/>
      <c r="K2" s="19"/>
      <c r="L2" s="19"/>
    </row>
    <row r="4" spans="1:12" ht="15" thickBot="1" x14ac:dyDescent="0.35"/>
    <row r="5" spans="1:12" ht="57.75" customHeight="1" x14ac:dyDescent="0.3">
      <c r="A5" s="63"/>
      <c r="B5" s="150" t="s">
        <v>76</v>
      </c>
      <c r="C5" s="151"/>
      <c r="D5" s="151"/>
      <c r="E5" s="151"/>
      <c r="F5" s="151"/>
      <c r="G5" s="151"/>
      <c r="H5" s="152"/>
    </row>
    <row r="6" spans="1:12" s="6" customFormat="1" ht="15.6" customHeight="1" x14ac:dyDescent="0.3">
      <c r="A6" s="64"/>
      <c r="B6" s="160" t="s">
        <v>30</v>
      </c>
      <c r="C6" s="154"/>
      <c r="D6" s="154"/>
      <c r="E6" s="154"/>
      <c r="F6" s="154"/>
      <c r="G6" s="154"/>
      <c r="H6" s="155"/>
    </row>
    <row r="7" spans="1:12" s="6" customFormat="1" ht="15.6" x14ac:dyDescent="0.3">
      <c r="A7" s="64"/>
      <c r="B7" s="81"/>
      <c r="C7" s="46"/>
      <c r="D7" s="46"/>
      <c r="E7" s="46"/>
      <c r="F7" s="20"/>
      <c r="G7" s="20"/>
      <c r="H7" s="66"/>
    </row>
    <row r="8" spans="1:12" s="6" customFormat="1" ht="15.6" x14ac:dyDescent="0.3">
      <c r="A8" s="64"/>
      <c r="B8" s="64"/>
      <c r="F8" s="12"/>
      <c r="G8" s="12"/>
      <c r="H8" s="67"/>
    </row>
    <row r="9" spans="1:12" s="6" customFormat="1" ht="46.8" x14ac:dyDescent="0.3">
      <c r="A9" s="64"/>
      <c r="B9" s="75" t="s">
        <v>1</v>
      </c>
      <c r="C9" s="54" t="s">
        <v>2</v>
      </c>
      <c r="D9" s="54" t="s">
        <v>56</v>
      </c>
      <c r="E9" s="54" t="s">
        <v>15</v>
      </c>
      <c r="F9" s="54" t="s">
        <v>16</v>
      </c>
      <c r="G9" s="54" t="s">
        <v>40</v>
      </c>
      <c r="H9" s="69" t="s">
        <v>17</v>
      </c>
    </row>
    <row r="10" spans="1:12" s="6" customFormat="1" ht="15.6" x14ac:dyDescent="0.3">
      <c r="A10" s="64"/>
      <c r="B10" s="141" t="s">
        <v>109</v>
      </c>
      <c r="C10" s="142"/>
      <c r="D10" s="24"/>
      <c r="E10" s="25"/>
      <c r="F10" s="11"/>
      <c r="G10" s="11"/>
      <c r="H10" s="61"/>
    </row>
    <row r="11" spans="1:12" s="6" customFormat="1" ht="19.2" customHeight="1" x14ac:dyDescent="0.3">
      <c r="A11" s="64"/>
      <c r="B11" s="122" t="s">
        <v>88</v>
      </c>
      <c r="C11" s="13" t="s">
        <v>115</v>
      </c>
      <c r="D11" s="27">
        <v>8993</v>
      </c>
      <c r="E11" s="28">
        <v>1</v>
      </c>
      <c r="F11" s="15">
        <f>D11*E11</f>
        <v>8993</v>
      </c>
      <c r="G11" s="52"/>
      <c r="H11" s="72">
        <f>F11*(1+G11)</f>
        <v>8993</v>
      </c>
    </row>
    <row r="12" spans="1:12" s="6" customFormat="1" ht="15.6" x14ac:dyDescent="0.3">
      <c r="A12" s="64"/>
      <c r="B12" s="122" t="s">
        <v>90</v>
      </c>
      <c r="C12" s="13" t="s">
        <v>116</v>
      </c>
      <c r="D12" s="32">
        <v>0</v>
      </c>
      <c r="E12" s="28">
        <v>1</v>
      </c>
      <c r="F12" s="15">
        <f t="shared" ref="F12:F13" si="0">D12*E12</f>
        <v>0</v>
      </c>
      <c r="G12" s="52"/>
      <c r="H12" s="72">
        <f t="shared" ref="H12:H13" si="1">F12*(1+G12)</f>
        <v>0</v>
      </c>
    </row>
    <row r="13" spans="1:12" s="6" customFormat="1" ht="15.6" x14ac:dyDescent="0.3">
      <c r="A13" s="64"/>
      <c r="B13" s="122" t="s">
        <v>89</v>
      </c>
      <c r="C13" s="13" t="s">
        <v>117</v>
      </c>
      <c r="D13" s="32">
        <v>0</v>
      </c>
      <c r="E13" s="33">
        <v>1</v>
      </c>
      <c r="F13" s="15">
        <f t="shared" si="0"/>
        <v>0</v>
      </c>
      <c r="G13" s="52"/>
      <c r="H13" s="72">
        <f t="shared" si="1"/>
        <v>0</v>
      </c>
    </row>
    <row r="14" spans="1:12" s="6" customFormat="1" ht="15.6" x14ac:dyDescent="0.3">
      <c r="A14" s="64"/>
      <c r="B14" s="122" t="s">
        <v>38</v>
      </c>
      <c r="C14" s="13" t="s">
        <v>118</v>
      </c>
      <c r="D14" s="32">
        <v>0</v>
      </c>
      <c r="E14" s="33">
        <v>1</v>
      </c>
      <c r="F14" s="15">
        <f>D14*E14</f>
        <v>0</v>
      </c>
      <c r="G14" s="52"/>
      <c r="H14" s="72">
        <f>F14*(1+G14)</f>
        <v>0</v>
      </c>
    </row>
    <row r="15" spans="1:12" s="6" customFormat="1" ht="15.6" x14ac:dyDescent="0.3">
      <c r="A15" s="64"/>
      <c r="B15" s="26"/>
      <c r="C15" s="26"/>
      <c r="D15" s="27"/>
      <c r="E15" s="28"/>
      <c r="F15" s="15"/>
      <c r="G15" s="52"/>
      <c r="H15" s="72"/>
    </row>
    <row r="16" spans="1:12" s="6" customFormat="1" ht="15.6" x14ac:dyDescent="0.3">
      <c r="A16" s="64"/>
      <c r="B16" s="156" t="s">
        <v>50</v>
      </c>
      <c r="C16" s="146"/>
      <c r="D16" s="123"/>
      <c r="E16" s="25"/>
      <c r="F16" s="55"/>
      <c r="G16" s="55"/>
      <c r="H16" s="70"/>
    </row>
    <row r="17" spans="1:8" s="6" customFormat="1" ht="15.6" x14ac:dyDescent="0.3">
      <c r="A17" s="64"/>
      <c r="B17" s="71" t="s">
        <v>37</v>
      </c>
      <c r="C17" s="13" t="s">
        <v>77</v>
      </c>
      <c r="D17" s="27">
        <v>0</v>
      </c>
      <c r="E17" s="28">
        <v>1</v>
      </c>
      <c r="F17" s="15">
        <f t="shared" ref="F17" si="2">D17*E17</f>
        <v>0</v>
      </c>
      <c r="G17" s="52"/>
      <c r="H17" s="72">
        <f t="shared" ref="H17:H21" si="3">F17*(1+G17)</f>
        <v>0</v>
      </c>
    </row>
    <row r="18" spans="1:8" s="6" customFormat="1" ht="15.6" x14ac:dyDescent="0.3">
      <c r="A18" s="64"/>
      <c r="B18" s="71" t="s">
        <v>39</v>
      </c>
      <c r="C18" s="13" t="s">
        <v>78</v>
      </c>
      <c r="D18" s="27">
        <v>0</v>
      </c>
      <c r="E18" s="28">
        <v>1</v>
      </c>
      <c r="F18" s="15">
        <f>D18*E18</f>
        <v>0</v>
      </c>
      <c r="G18" s="52"/>
      <c r="H18" s="72">
        <f t="shared" si="3"/>
        <v>0</v>
      </c>
    </row>
    <row r="19" spans="1:8" s="6" customFormat="1" ht="15.6" x14ac:dyDescent="0.3">
      <c r="A19" s="64"/>
      <c r="B19" s="71" t="s">
        <v>42</v>
      </c>
      <c r="C19" s="13" t="s">
        <v>79</v>
      </c>
      <c r="D19" s="27">
        <v>0</v>
      </c>
      <c r="E19" s="28">
        <v>1</v>
      </c>
      <c r="F19" s="15">
        <f t="shared" ref="F19" si="4">D19*E19</f>
        <v>0</v>
      </c>
      <c r="G19" s="52"/>
      <c r="H19" s="72">
        <f t="shared" si="3"/>
        <v>0</v>
      </c>
    </row>
    <row r="20" spans="1:8" s="6" customFormat="1" ht="15.6" x14ac:dyDescent="0.3">
      <c r="A20" s="64"/>
      <c r="B20" s="71"/>
      <c r="C20" s="13"/>
      <c r="D20" s="27"/>
      <c r="E20" s="28"/>
      <c r="F20" s="15">
        <f>D20*E20</f>
        <v>0</v>
      </c>
      <c r="G20" s="52"/>
      <c r="H20" s="72">
        <f t="shared" si="3"/>
        <v>0</v>
      </c>
    </row>
    <row r="21" spans="1:8" s="6" customFormat="1" ht="16.2" thickBot="1" x14ac:dyDescent="0.35">
      <c r="A21" s="64"/>
      <c r="B21" s="71"/>
      <c r="C21" s="13"/>
      <c r="D21" s="27"/>
      <c r="E21" s="28"/>
      <c r="F21" s="15">
        <f>D21*E21</f>
        <v>0</v>
      </c>
      <c r="G21" s="52"/>
      <c r="H21" s="72">
        <f t="shared" si="3"/>
        <v>0</v>
      </c>
    </row>
    <row r="22" spans="1:8" s="6" customFormat="1" ht="16.2" thickBot="1" x14ac:dyDescent="0.35">
      <c r="A22" s="64"/>
      <c r="B22" s="64"/>
      <c r="F22" s="43" t="s">
        <v>27</v>
      </c>
      <c r="G22" s="53"/>
      <c r="H22" s="44" t="s">
        <v>28</v>
      </c>
    </row>
    <row r="23" spans="1:8" s="6" customFormat="1" ht="15.6" x14ac:dyDescent="0.3">
      <c r="A23" s="64"/>
      <c r="B23" s="64"/>
      <c r="C23" s="37"/>
      <c r="D23" s="37"/>
      <c r="E23" s="57" t="s">
        <v>29</v>
      </c>
      <c r="F23" s="58">
        <f>SUM(F17:F21)</f>
        <v>0</v>
      </c>
      <c r="G23" s="59"/>
      <c r="H23" s="60">
        <f>SUM(H17:H21)</f>
        <v>0</v>
      </c>
    </row>
    <row r="24" spans="1:8" s="6" customFormat="1" ht="15.6" x14ac:dyDescent="0.3">
      <c r="A24" s="64"/>
      <c r="B24" s="157" t="s">
        <v>66</v>
      </c>
      <c r="C24" s="142"/>
      <c r="D24" s="24"/>
      <c r="E24" s="25"/>
      <c r="F24" s="11"/>
      <c r="G24" s="11"/>
      <c r="H24" s="61"/>
    </row>
    <row r="25" spans="1:8" s="16" customFormat="1" ht="15.6" x14ac:dyDescent="0.3">
      <c r="A25" s="85"/>
      <c r="B25" s="158" t="s">
        <v>4</v>
      </c>
      <c r="C25" s="159"/>
      <c r="D25" s="24"/>
      <c r="E25" s="25"/>
      <c r="F25" s="11"/>
      <c r="G25" s="11"/>
      <c r="H25" s="61"/>
    </row>
    <row r="26" spans="1:8" s="6" customFormat="1" ht="31.2" x14ac:dyDescent="0.3">
      <c r="A26" s="64"/>
      <c r="B26" s="62" t="s">
        <v>43</v>
      </c>
      <c r="C26" s="14" t="s">
        <v>5</v>
      </c>
      <c r="D26" s="172">
        <v>1535</v>
      </c>
      <c r="E26" s="28">
        <v>1</v>
      </c>
      <c r="F26" s="15">
        <f t="shared" ref="F26:F27" si="5">D26*E26</f>
        <v>1535</v>
      </c>
      <c r="G26" s="52"/>
      <c r="H26" s="72">
        <f t="shared" ref="H26:H32" si="6">F26*(1+G26)</f>
        <v>1535</v>
      </c>
    </row>
    <row r="27" spans="1:8" s="6" customFormat="1" ht="15.6" x14ac:dyDescent="0.3">
      <c r="A27" s="64"/>
      <c r="B27" s="62" t="s">
        <v>44</v>
      </c>
      <c r="C27" s="14" t="s">
        <v>6</v>
      </c>
      <c r="D27" s="27">
        <v>890</v>
      </c>
      <c r="E27" s="28"/>
      <c r="F27" s="15">
        <f t="shared" si="5"/>
        <v>0</v>
      </c>
      <c r="G27" s="52"/>
      <c r="H27" s="72">
        <f t="shared" si="6"/>
        <v>0</v>
      </c>
    </row>
    <row r="28" spans="1:8" s="6" customFormat="1" ht="31.2" x14ac:dyDescent="0.3">
      <c r="A28" s="64"/>
      <c r="B28" s="62" t="s">
        <v>45</v>
      </c>
      <c r="C28" s="14" t="s">
        <v>7</v>
      </c>
      <c r="D28" s="172">
        <v>890</v>
      </c>
      <c r="E28" s="28"/>
      <c r="F28" s="15">
        <f>D28*E28</f>
        <v>0</v>
      </c>
      <c r="G28" s="52"/>
      <c r="H28" s="72">
        <f t="shared" si="6"/>
        <v>0</v>
      </c>
    </row>
    <row r="29" spans="1:8" s="6" customFormat="1" ht="15.6" x14ac:dyDescent="0.3">
      <c r="A29" s="64"/>
      <c r="B29" s="62" t="s">
        <v>46</v>
      </c>
      <c r="C29" s="14" t="s">
        <v>8</v>
      </c>
      <c r="D29" s="27">
        <v>740</v>
      </c>
      <c r="E29" s="28">
        <v>1</v>
      </c>
      <c r="F29" s="15">
        <f>D29*E29</f>
        <v>740</v>
      </c>
      <c r="G29" s="52"/>
      <c r="H29" s="72">
        <f t="shared" si="6"/>
        <v>740</v>
      </c>
    </row>
    <row r="30" spans="1:8" s="6" customFormat="1" ht="31.2" x14ac:dyDescent="0.3">
      <c r="A30" s="64"/>
      <c r="B30" s="62" t="s">
        <v>47</v>
      </c>
      <c r="C30" s="14" t="s">
        <v>9</v>
      </c>
      <c r="D30" s="172">
        <v>1535</v>
      </c>
      <c r="E30" s="28">
        <v>1</v>
      </c>
      <c r="F30" s="15">
        <f>D30*E30</f>
        <v>1535</v>
      </c>
      <c r="G30" s="52"/>
      <c r="H30" s="72">
        <f t="shared" si="6"/>
        <v>1535</v>
      </c>
    </row>
    <row r="31" spans="1:8" s="6" customFormat="1" ht="15.6" x14ac:dyDescent="0.3">
      <c r="A31" s="64"/>
      <c r="B31" s="62" t="s">
        <v>48</v>
      </c>
      <c r="C31" s="14" t="s">
        <v>92</v>
      </c>
      <c r="D31" s="27">
        <v>890</v>
      </c>
      <c r="E31" s="28"/>
      <c r="F31" s="15">
        <f>D31*E31</f>
        <v>0</v>
      </c>
      <c r="G31" s="52"/>
      <c r="H31" s="72">
        <f t="shared" ref="H31" si="7">F31*(1+G31)</f>
        <v>0</v>
      </c>
    </row>
    <row r="32" spans="1:8" s="6" customFormat="1" ht="15.6" x14ac:dyDescent="0.3">
      <c r="A32" s="64"/>
      <c r="B32" s="62" t="s">
        <v>91</v>
      </c>
      <c r="C32" s="14" t="s">
        <v>10</v>
      </c>
      <c r="D32" s="27">
        <v>690</v>
      </c>
      <c r="E32" s="28"/>
      <c r="F32" s="15">
        <f>D32*E32</f>
        <v>0</v>
      </c>
      <c r="G32" s="52"/>
      <c r="H32" s="72">
        <f t="shared" si="6"/>
        <v>0</v>
      </c>
    </row>
    <row r="33" spans="1:8" s="6" customFormat="1" ht="15.6" x14ac:dyDescent="0.3">
      <c r="A33" s="64"/>
      <c r="B33" s="13" t="s">
        <v>3</v>
      </c>
      <c r="C33" s="14"/>
      <c r="D33" s="86"/>
      <c r="E33" s="18"/>
      <c r="F33" s="86"/>
      <c r="G33" s="86"/>
      <c r="H33" s="89"/>
    </row>
    <row r="34" spans="1:8" s="6" customFormat="1" ht="15.6" x14ac:dyDescent="0.3">
      <c r="A34" s="64"/>
      <c r="B34" s="157" t="s">
        <v>70</v>
      </c>
      <c r="C34" s="142"/>
      <c r="D34" s="24"/>
      <c r="E34" s="25"/>
      <c r="F34" s="11"/>
      <c r="G34" s="11"/>
      <c r="H34" s="61"/>
    </row>
    <row r="35" spans="1:8" s="6" customFormat="1" ht="15.6" x14ac:dyDescent="0.3">
      <c r="A35" s="64"/>
      <c r="B35" s="62" t="s">
        <v>111</v>
      </c>
      <c r="C35" s="14" t="s">
        <v>113</v>
      </c>
      <c r="D35" s="27"/>
      <c r="E35" s="28"/>
      <c r="F35" s="15">
        <f t="shared" ref="F35" si="8">D35*E35</f>
        <v>0</v>
      </c>
      <c r="G35" s="52"/>
      <c r="H35" s="72">
        <f t="shared" ref="H35" si="9">F35*(1+G35)</f>
        <v>0</v>
      </c>
    </row>
    <row r="36" spans="1:8" s="6" customFormat="1" ht="15.6" x14ac:dyDescent="0.3">
      <c r="A36" s="64"/>
      <c r="B36" s="13" t="s">
        <v>3</v>
      </c>
      <c r="C36" s="14"/>
      <c r="D36" s="86"/>
      <c r="E36" s="18"/>
      <c r="F36" s="86"/>
      <c r="G36" s="86"/>
      <c r="H36" s="89"/>
    </row>
    <row r="37" spans="1:8" s="6" customFormat="1" ht="15.6" x14ac:dyDescent="0.3">
      <c r="A37" s="64"/>
      <c r="B37" s="157" t="s">
        <v>67</v>
      </c>
      <c r="C37" s="142"/>
      <c r="D37" s="24"/>
      <c r="E37" s="25"/>
      <c r="F37" s="11"/>
      <c r="G37" s="11"/>
      <c r="H37" s="61"/>
    </row>
    <row r="38" spans="1:8" s="16" customFormat="1" ht="15.6" x14ac:dyDescent="0.3">
      <c r="A38" s="85"/>
      <c r="B38" s="158" t="s">
        <v>4</v>
      </c>
      <c r="C38" s="159"/>
      <c r="D38" s="24"/>
      <c r="E38" s="25"/>
      <c r="F38" s="11"/>
      <c r="G38" s="11"/>
      <c r="H38" s="61"/>
    </row>
    <row r="39" spans="1:8" s="16" customFormat="1" ht="15.6" x14ac:dyDescent="0.3">
      <c r="A39" s="85"/>
      <c r="B39" s="13" t="s">
        <v>123</v>
      </c>
      <c r="C39" s="13" t="s">
        <v>124</v>
      </c>
      <c r="D39" s="173">
        <v>500</v>
      </c>
      <c r="E39" s="13"/>
      <c r="F39" s="13"/>
      <c r="G39" s="13"/>
      <c r="H39" s="13"/>
    </row>
    <row r="40" spans="1:8" s="16" customFormat="1" ht="15.6" x14ac:dyDescent="0.3">
      <c r="A40" s="85"/>
      <c r="B40" s="13" t="s">
        <v>68</v>
      </c>
      <c r="C40" s="13"/>
      <c r="D40" s="13"/>
      <c r="E40" s="13"/>
      <c r="F40" s="13"/>
      <c r="G40" s="13"/>
      <c r="H40" s="13"/>
    </row>
    <row r="41" spans="1:8" s="6" customFormat="1" ht="16.2" thickBot="1" x14ac:dyDescent="0.35">
      <c r="A41" s="7"/>
      <c r="B41" s="90" t="s">
        <v>69</v>
      </c>
      <c r="C41" s="91"/>
      <c r="D41" s="92"/>
      <c r="E41" s="93"/>
      <c r="F41" s="92"/>
      <c r="G41" s="92"/>
      <c r="H41" s="94"/>
    </row>
    <row r="42" spans="1:8" s="6" customFormat="1" ht="15.6" x14ac:dyDescent="0.3">
      <c r="B42" s="83"/>
      <c r="C42" s="84"/>
      <c r="D42" s="87"/>
      <c r="E42" s="88"/>
      <c r="F42" s="87"/>
      <c r="G42" s="87"/>
      <c r="H42" s="88"/>
    </row>
    <row r="43" spans="1:8" s="6" customFormat="1" ht="15.6" x14ac:dyDescent="0.3">
      <c r="B43" s="139" t="s">
        <v>11</v>
      </c>
      <c r="C43" s="140"/>
      <c r="F43" s="12"/>
      <c r="G43" s="12"/>
      <c r="H43" s="12"/>
    </row>
    <row r="44" spans="1:8" s="6" customFormat="1" ht="15.6" x14ac:dyDescent="0.3">
      <c r="B44" s="40"/>
      <c r="C44" s="41"/>
      <c r="F44" s="12"/>
      <c r="G44" s="12"/>
      <c r="H44" s="12"/>
    </row>
    <row r="45" spans="1:8" s="6" customFormat="1" ht="15.6" x14ac:dyDescent="0.3">
      <c r="B45" s="41"/>
      <c r="F45" s="12"/>
      <c r="G45" s="12"/>
      <c r="H45" s="12"/>
    </row>
    <row r="46" spans="1:8" s="6" customFormat="1" ht="15.6" x14ac:dyDescent="0.3">
      <c r="B46" s="139" t="s">
        <v>12</v>
      </c>
      <c r="C46" s="140"/>
      <c r="F46" s="12"/>
      <c r="G46" s="12"/>
      <c r="H46" s="12"/>
    </row>
  </sheetData>
  <mergeCells count="13">
    <mergeCell ref="B1:H1"/>
    <mergeCell ref="B2:H2"/>
    <mergeCell ref="B46:C46"/>
    <mergeCell ref="B16:C16"/>
    <mergeCell ref="B5:H5"/>
    <mergeCell ref="B43:C43"/>
    <mergeCell ref="B24:C24"/>
    <mergeCell ref="B25:C25"/>
    <mergeCell ref="B37:C37"/>
    <mergeCell ref="B38:C38"/>
    <mergeCell ref="B6:H6"/>
    <mergeCell ref="B34:C34"/>
    <mergeCell ref="B10:C10"/>
  </mergeCells>
  <pageMargins left="0.7" right="0.7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9"/>
  <sheetViews>
    <sheetView topLeftCell="C11" zoomScale="85" zoomScaleNormal="85" workbookViewId="0">
      <selection activeCell="I13" sqref="I13"/>
    </sheetView>
  </sheetViews>
  <sheetFormatPr baseColWidth="10" defaultColWidth="11.44140625" defaultRowHeight="14.4" x14ac:dyDescent="0.3"/>
  <cols>
    <col min="1" max="1" width="0.6640625" style="5" hidden="1" customWidth="1"/>
    <col min="2" max="2" width="11.109375" style="5" customWidth="1"/>
    <col min="3" max="3" width="127" style="5" customWidth="1"/>
    <col min="4" max="4" width="14.109375" style="5" customWidth="1"/>
    <col min="5" max="6" width="16.6640625" style="5" customWidth="1"/>
    <col min="7" max="9" width="14.88671875" style="42" customWidth="1"/>
    <col min="10" max="16384" width="11.44140625" style="5"/>
  </cols>
  <sheetData>
    <row r="1" spans="1:13" ht="66.75" customHeight="1" x14ac:dyDescent="0.3">
      <c r="B1" s="138"/>
      <c r="C1" s="138"/>
      <c r="D1" s="138"/>
      <c r="E1" s="138"/>
      <c r="F1" s="138"/>
      <c r="G1" s="138"/>
      <c r="H1" s="138"/>
      <c r="I1" s="138"/>
    </row>
    <row r="2" spans="1:13" s="4" customFormat="1" ht="21" x14ac:dyDescent="0.4">
      <c r="B2" s="149" t="s">
        <v>52</v>
      </c>
      <c r="C2" s="149"/>
      <c r="D2" s="149"/>
      <c r="E2" s="149"/>
      <c r="F2" s="149"/>
      <c r="G2" s="149"/>
      <c r="H2" s="149"/>
      <c r="I2" s="149"/>
      <c r="J2" s="19"/>
      <c r="K2" s="19"/>
      <c r="L2" s="19"/>
      <c r="M2" s="19"/>
    </row>
    <row r="4" spans="1:13" ht="15" thickBot="1" x14ac:dyDescent="0.35"/>
    <row r="5" spans="1:13" ht="22.8" x14ac:dyDescent="0.4">
      <c r="A5" s="63"/>
      <c r="B5" s="165" t="s">
        <v>85</v>
      </c>
      <c r="C5" s="166"/>
      <c r="D5" s="166"/>
      <c r="E5" s="166"/>
      <c r="F5" s="166"/>
      <c r="G5" s="166"/>
      <c r="H5" s="80"/>
      <c r="I5" s="76"/>
    </row>
    <row r="6" spans="1:13" s="6" customFormat="1" ht="15.6" x14ac:dyDescent="0.3">
      <c r="A6" s="64"/>
      <c r="B6" s="153"/>
      <c r="C6" s="154"/>
      <c r="D6" s="154"/>
      <c r="E6" s="154"/>
      <c r="F6" s="154"/>
      <c r="G6" s="154"/>
      <c r="H6" s="46"/>
      <c r="I6" s="65"/>
    </row>
    <row r="7" spans="1:13" s="6" customFormat="1" ht="15.6" x14ac:dyDescent="0.3">
      <c r="A7" s="64"/>
      <c r="B7" s="45"/>
      <c r="C7" s="46"/>
      <c r="D7" s="46"/>
      <c r="E7" s="46"/>
      <c r="F7" s="46"/>
      <c r="G7" s="20"/>
      <c r="H7" s="20"/>
      <c r="I7" s="66"/>
    </row>
    <row r="8" spans="1:13" s="6" customFormat="1" ht="15.6" x14ac:dyDescent="0.3">
      <c r="A8" s="64"/>
      <c r="B8" s="21"/>
      <c r="C8" s="22"/>
      <c r="D8" s="22"/>
      <c r="E8" s="22"/>
      <c r="F8" s="22"/>
      <c r="G8" s="23"/>
      <c r="H8" s="23"/>
      <c r="I8" s="77"/>
    </row>
    <row r="9" spans="1:13" s="6" customFormat="1" ht="15.6" x14ac:dyDescent="0.3">
      <c r="A9" s="73"/>
      <c r="G9" s="12"/>
      <c r="H9" s="12"/>
      <c r="I9" s="12"/>
    </row>
    <row r="10" spans="1:13" s="12" customFormat="1" ht="47.4" thickBot="1" x14ac:dyDescent="0.35">
      <c r="A10" s="68"/>
      <c r="B10" s="56" t="s">
        <v>1</v>
      </c>
      <c r="C10" s="54" t="s">
        <v>2</v>
      </c>
      <c r="D10" s="54" t="s">
        <v>58</v>
      </c>
      <c r="E10" s="54" t="s">
        <v>14</v>
      </c>
      <c r="F10" s="54" t="s">
        <v>15</v>
      </c>
      <c r="G10" s="54" t="s">
        <v>16</v>
      </c>
      <c r="H10" s="54" t="s">
        <v>40</v>
      </c>
      <c r="I10" s="69" t="s">
        <v>17</v>
      </c>
    </row>
    <row r="11" spans="1:13" s="6" customFormat="1" ht="15.6" x14ac:dyDescent="0.3">
      <c r="B11" s="163" t="s">
        <v>53</v>
      </c>
      <c r="C11" s="164"/>
      <c r="D11" s="110"/>
      <c r="E11" s="101"/>
      <c r="F11" s="97"/>
      <c r="G11" s="98"/>
      <c r="H11" s="98"/>
      <c r="I11" s="99"/>
    </row>
    <row r="12" spans="1:13" s="6" customFormat="1" ht="15.6" x14ac:dyDescent="0.3">
      <c r="A12" s="64"/>
      <c r="B12" s="120" t="s">
        <v>94</v>
      </c>
      <c r="C12" s="13" t="s">
        <v>112</v>
      </c>
      <c r="D12" s="122" t="str">
        <f>'2- BPU'!B11</f>
        <v>2-LI1</v>
      </c>
      <c r="E12" s="27">
        <f>'2- BPU'!F11</f>
        <v>8993</v>
      </c>
      <c r="F12" s="28">
        <v>3</v>
      </c>
      <c r="G12" s="15">
        <f t="shared" ref="G12" si="0">E12*F12</f>
        <v>26979</v>
      </c>
      <c r="H12" s="52"/>
      <c r="I12" s="72">
        <f t="shared" ref="I12" si="1">G12*(1+H12)</f>
        <v>26979</v>
      </c>
    </row>
    <row r="13" spans="1:13" s="6" customFormat="1" ht="15.6" x14ac:dyDescent="0.3">
      <c r="A13" s="64"/>
      <c r="B13" s="120" t="s">
        <v>95</v>
      </c>
      <c r="C13" s="13" t="s">
        <v>82</v>
      </c>
      <c r="D13" s="122" t="str">
        <f>'2- BPU'!B12</f>
        <v>2-HE1</v>
      </c>
      <c r="E13" s="27">
        <f>'2- BPU'!F12</f>
        <v>0</v>
      </c>
      <c r="F13" s="28">
        <v>3</v>
      </c>
      <c r="G13" s="15">
        <f t="shared" ref="G13:G16" si="2">E13*F13</f>
        <v>0</v>
      </c>
      <c r="H13" s="52"/>
      <c r="I13" s="72">
        <f t="shared" ref="I13:I15" si="3">G13*(1+H13)</f>
        <v>0</v>
      </c>
    </row>
    <row r="14" spans="1:13" s="6" customFormat="1" ht="15.6" x14ac:dyDescent="0.3">
      <c r="A14" s="64"/>
      <c r="B14" s="120" t="s">
        <v>96</v>
      </c>
      <c r="C14" s="13" t="s">
        <v>83</v>
      </c>
      <c r="D14" s="122" t="str">
        <f>'2- BPU'!B13</f>
        <v>2-HE2</v>
      </c>
      <c r="E14" s="27">
        <f>'2- BPU'!F13</f>
        <v>0</v>
      </c>
      <c r="F14" s="28">
        <v>3</v>
      </c>
      <c r="G14" s="15">
        <f t="shared" si="2"/>
        <v>0</v>
      </c>
      <c r="H14" s="52"/>
      <c r="I14" s="72">
        <f t="shared" si="3"/>
        <v>0</v>
      </c>
    </row>
    <row r="15" spans="1:13" s="6" customFormat="1" ht="15.6" x14ac:dyDescent="0.3">
      <c r="A15" s="64"/>
      <c r="B15" s="120" t="s">
        <v>97</v>
      </c>
      <c r="C15" s="13" t="s">
        <v>84</v>
      </c>
      <c r="D15" s="122" t="str">
        <f>'2- BPU'!B14</f>
        <v>2-MA1</v>
      </c>
      <c r="E15" s="27">
        <f>'2- BPU'!F14</f>
        <v>0</v>
      </c>
      <c r="F15" s="28">
        <v>3</v>
      </c>
      <c r="G15" s="15">
        <f t="shared" si="2"/>
        <v>0</v>
      </c>
      <c r="H15" s="52"/>
      <c r="I15" s="72">
        <f t="shared" si="3"/>
        <v>0</v>
      </c>
    </row>
    <row r="16" spans="1:13" s="6" customFormat="1" ht="15.6" x14ac:dyDescent="0.3">
      <c r="A16" s="64"/>
      <c r="B16" s="120" t="s">
        <v>98</v>
      </c>
      <c r="C16" s="13" t="s">
        <v>77</v>
      </c>
      <c r="D16" s="126" t="str">
        <f>'2- BPU'!B17</f>
        <v>2-VA1</v>
      </c>
      <c r="E16" s="27">
        <f>'2- BPU'!F17</f>
        <v>0</v>
      </c>
      <c r="F16" s="28">
        <v>1</v>
      </c>
      <c r="G16" s="15">
        <f t="shared" si="2"/>
        <v>0</v>
      </c>
      <c r="H16" s="52"/>
      <c r="I16" s="72">
        <f t="shared" ref="I16:I18" si="4">G16*(1+H16)</f>
        <v>0</v>
      </c>
    </row>
    <row r="17" spans="1:9" s="6" customFormat="1" ht="15.6" x14ac:dyDescent="0.3">
      <c r="A17" s="64"/>
      <c r="B17" s="120" t="s">
        <v>99</v>
      </c>
      <c r="C17" s="13" t="s">
        <v>78</v>
      </c>
      <c r="D17" s="126" t="str">
        <f>'2- BPU'!B18</f>
        <v>2-VA2</v>
      </c>
      <c r="E17" s="27">
        <f>'2- BPU'!F18</f>
        <v>0</v>
      </c>
      <c r="F17" s="28">
        <v>1</v>
      </c>
      <c r="G17" s="15">
        <f t="shared" ref="G17:G18" si="5">E17*F17</f>
        <v>0</v>
      </c>
      <c r="H17" s="52"/>
      <c r="I17" s="72">
        <f t="shared" si="4"/>
        <v>0</v>
      </c>
    </row>
    <row r="18" spans="1:9" s="6" customFormat="1" ht="15.6" x14ac:dyDescent="0.3">
      <c r="A18" s="64"/>
      <c r="B18" s="120" t="s">
        <v>100</v>
      </c>
      <c r="C18" s="13" t="s">
        <v>79</v>
      </c>
      <c r="D18" s="126" t="str">
        <f>'2- BPU'!B19</f>
        <v>2-VA3</v>
      </c>
      <c r="E18" s="27">
        <f>'2- BPU'!F19</f>
        <v>0</v>
      </c>
      <c r="F18" s="28">
        <v>1</v>
      </c>
      <c r="G18" s="15">
        <f t="shared" si="5"/>
        <v>0</v>
      </c>
      <c r="H18" s="52"/>
      <c r="I18" s="72">
        <f t="shared" si="4"/>
        <v>0</v>
      </c>
    </row>
    <row r="19" spans="1:9" s="6" customFormat="1" ht="31.2" x14ac:dyDescent="0.3">
      <c r="A19" s="64"/>
      <c r="B19" s="120" t="s">
        <v>101</v>
      </c>
      <c r="C19" s="14" t="str">
        <f>'2- BPU'!C26</f>
        <v>Consultant sénior / Chef de projet - 1 journée d'intervention sur l'un des sites de la collectivité (frais de déplacement et d'hébergement inclus)</v>
      </c>
      <c r="D19" s="125" t="str">
        <f>'2- BPU'!B26</f>
        <v>2-PR1</v>
      </c>
      <c r="E19" s="27">
        <f>'2- BPU'!F26</f>
        <v>1535</v>
      </c>
      <c r="F19" s="28">
        <v>1</v>
      </c>
      <c r="G19" s="15">
        <f t="shared" ref="G19:G20" si="6">E19*F19</f>
        <v>1535</v>
      </c>
      <c r="H19" s="52"/>
      <c r="I19" s="72">
        <f t="shared" ref="I19:I20" si="7">G19*(1+H19)</f>
        <v>1535</v>
      </c>
    </row>
    <row r="20" spans="1:9" s="6" customFormat="1" ht="15.6" x14ac:dyDescent="0.3">
      <c r="A20" s="64"/>
      <c r="B20" s="120" t="s">
        <v>102</v>
      </c>
      <c r="C20" s="14" t="str">
        <f>'2- BPU'!C27</f>
        <v>Consultant sénior / Chef de projet - 1 journée d'intervention dans les locaux du titulaire</v>
      </c>
      <c r="D20" s="125" t="str">
        <f>'2- BPU'!B27</f>
        <v>2-PR2</v>
      </c>
      <c r="E20" s="27">
        <f>'2- BPU'!F27</f>
        <v>0</v>
      </c>
      <c r="F20" s="28">
        <v>2</v>
      </c>
      <c r="G20" s="15">
        <f t="shared" si="6"/>
        <v>0</v>
      </c>
      <c r="H20" s="52"/>
      <c r="I20" s="72">
        <f t="shared" si="7"/>
        <v>0</v>
      </c>
    </row>
    <row r="21" spans="1:9" s="6" customFormat="1" ht="31.2" x14ac:dyDescent="0.3">
      <c r="A21" s="64"/>
      <c r="B21" s="120" t="s">
        <v>103</v>
      </c>
      <c r="C21" s="14" t="str">
        <f>'2- BPU'!C28</f>
        <v>Consultant junior / technicien - 1 journée d'intervention sur l'un des sites de la collectivité (frais de déplacement et d'hébergement inclus)</v>
      </c>
      <c r="D21" s="125" t="str">
        <f>'2- BPU'!B28</f>
        <v>2-PR3</v>
      </c>
      <c r="E21" s="27">
        <f>'2- BPU'!F28</f>
        <v>0</v>
      </c>
      <c r="F21" s="28">
        <v>1</v>
      </c>
      <c r="G21" s="15">
        <f t="shared" ref="G21:G23" si="8">E21*F21</f>
        <v>0</v>
      </c>
      <c r="H21" s="52"/>
      <c r="I21" s="72">
        <f t="shared" ref="I21:I23" si="9">G21*(1+H21)</f>
        <v>0</v>
      </c>
    </row>
    <row r="22" spans="1:9" s="6" customFormat="1" ht="15.6" x14ac:dyDescent="0.3">
      <c r="A22" s="64"/>
      <c r="B22" s="120" t="s">
        <v>104</v>
      </c>
      <c r="C22" s="14" t="str">
        <f>'2- BPU'!C29</f>
        <v>Consultant junior / technicien - 1 journée d'intervention dans les locaux du titulaire</v>
      </c>
      <c r="D22" s="125" t="str">
        <f>'2- BPU'!B29</f>
        <v>2-PR4</v>
      </c>
      <c r="E22" s="27">
        <f>'2- BPU'!F29</f>
        <v>740</v>
      </c>
      <c r="F22" s="28">
        <v>1</v>
      </c>
      <c r="G22" s="15">
        <f t="shared" si="8"/>
        <v>740</v>
      </c>
      <c r="H22" s="52"/>
      <c r="I22" s="72">
        <f t="shared" si="9"/>
        <v>740</v>
      </c>
    </row>
    <row r="23" spans="1:9" s="6" customFormat="1" ht="15.6" x14ac:dyDescent="0.3">
      <c r="A23" s="64"/>
      <c r="B23" s="120" t="s">
        <v>105</v>
      </c>
      <c r="C23" s="14" t="str">
        <f>'2- BPU'!C30</f>
        <v>Formateur - 1 journée d'intervention sur l'un des sites de la collectivité (frais de déplacement et d'hébergement inclus)</v>
      </c>
      <c r="D23" s="125" t="str">
        <f>'2- BPU'!B30</f>
        <v>2-PR5</v>
      </c>
      <c r="E23" s="27">
        <f>'2- BPU'!F30</f>
        <v>1535</v>
      </c>
      <c r="F23" s="28">
        <v>2</v>
      </c>
      <c r="G23" s="15">
        <f t="shared" si="8"/>
        <v>3070</v>
      </c>
      <c r="H23" s="52"/>
      <c r="I23" s="72">
        <f t="shared" si="9"/>
        <v>3070</v>
      </c>
    </row>
    <row r="24" spans="1:9" s="6" customFormat="1" ht="15.6" x14ac:dyDescent="0.3">
      <c r="A24" s="64"/>
      <c r="B24" s="120" t="s">
        <v>106</v>
      </c>
      <c r="C24" s="14" t="str">
        <f>'2- BPU'!C31</f>
        <v>Formateur - 1 journée d'intervention à distance</v>
      </c>
      <c r="D24" s="125" t="str">
        <f>'2- BPU'!B31</f>
        <v>2-PR6</v>
      </c>
      <c r="E24" s="27">
        <f>'2- BPU'!F31</f>
        <v>0</v>
      </c>
      <c r="F24" s="28">
        <v>2</v>
      </c>
      <c r="G24" s="15">
        <f t="shared" ref="G24" si="10">E24*F24</f>
        <v>0</v>
      </c>
      <c r="H24" s="52"/>
      <c r="I24" s="72">
        <f t="shared" ref="I24" si="11">G24*(1+H24)</f>
        <v>0</v>
      </c>
    </row>
    <row r="25" spans="1:9" s="6" customFormat="1" ht="15.6" x14ac:dyDescent="0.3">
      <c r="A25" s="64"/>
      <c r="B25" s="120" t="s">
        <v>107</v>
      </c>
      <c r="C25" s="14" t="str">
        <f>'2- BPU'!C32</f>
        <v>Développeur - 1 journée d'intervention dans les locaux du titulaire</v>
      </c>
      <c r="D25" s="125" t="str">
        <f>'2- BPU'!B32</f>
        <v>2-PR7</v>
      </c>
      <c r="E25" s="27">
        <f>'2- BPU'!F32</f>
        <v>0</v>
      </c>
      <c r="F25" s="28">
        <v>5</v>
      </c>
      <c r="G25" s="15">
        <f>E25*F25</f>
        <v>0</v>
      </c>
      <c r="H25" s="52"/>
      <c r="I25" s="72">
        <f>G25*(1+H25)</f>
        <v>0</v>
      </c>
    </row>
    <row r="26" spans="1:9" s="6" customFormat="1" ht="15.6" x14ac:dyDescent="0.3">
      <c r="B26" s="120" t="s">
        <v>108</v>
      </c>
      <c r="C26" s="14" t="str">
        <f>'2- BPU'!C35</f>
        <v>Prestations de mise en œuvre de la réversibilité</v>
      </c>
      <c r="D26" s="124" t="str">
        <f>'2- BPU'!B35</f>
        <v>2-RV1</v>
      </c>
      <c r="E26" s="27">
        <f>'2- BPU'!F35</f>
        <v>0</v>
      </c>
      <c r="F26" s="28">
        <v>1</v>
      </c>
      <c r="G26" s="15">
        <f>E26*F26</f>
        <v>0</v>
      </c>
      <c r="H26" s="52"/>
      <c r="I26" s="72">
        <f>G26*(1+H26)</f>
        <v>0</v>
      </c>
    </row>
    <row r="27" spans="1:9" s="6" customFormat="1" ht="16.2" thickBot="1" x14ac:dyDescent="0.35">
      <c r="B27" s="71"/>
      <c r="C27" s="95"/>
      <c r="D27" s="95"/>
      <c r="E27" s="95"/>
      <c r="F27" s="95" t="s">
        <v>29</v>
      </c>
      <c r="G27" s="96">
        <f>SUM(G12:G25)</f>
        <v>32324</v>
      </c>
      <c r="H27" s="96"/>
      <c r="I27" s="100">
        <f>SUM(I12:I25)</f>
        <v>32324</v>
      </c>
    </row>
    <row r="28" spans="1:9" ht="15.6" x14ac:dyDescent="0.3">
      <c r="B28" s="102"/>
      <c r="C28" s="161" t="s">
        <v>51</v>
      </c>
      <c r="D28" s="103"/>
      <c r="E28" s="103"/>
      <c r="F28" s="103"/>
      <c r="G28" s="103" t="s">
        <v>27</v>
      </c>
      <c r="H28" s="103"/>
      <c r="I28" s="10" t="s">
        <v>28</v>
      </c>
    </row>
    <row r="29" spans="1:9" ht="16.2" thickBot="1" x14ac:dyDescent="0.35">
      <c r="B29" s="104"/>
      <c r="C29" s="162"/>
      <c r="D29" s="105"/>
      <c r="E29" s="105"/>
      <c r="F29" s="105"/>
      <c r="G29" s="127">
        <f>G27</f>
        <v>32324</v>
      </c>
      <c r="H29" s="105"/>
      <c r="I29" s="106">
        <f>I27</f>
        <v>32324</v>
      </c>
    </row>
  </sheetData>
  <mergeCells count="6">
    <mergeCell ref="B1:I1"/>
    <mergeCell ref="B2:I2"/>
    <mergeCell ref="C28:C29"/>
    <mergeCell ref="B11:C11"/>
    <mergeCell ref="B5:G5"/>
    <mergeCell ref="B6:G6"/>
  </mergeCells>
  <pageMargins left="0.7" right="0.7" top="0.75" bottom="0.75" header="0.3" footer="0.3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zoomScale="80" zoomScaleNormal="80" workbookViewId="0">
      <selection activeCell="E12" sqref="E12"/>
    </sheetView>
  </sheetViews>
  <sheetFormatPr baseColWidth="10" defaultColWidth="11.44140625" defaultRowHeight="14.4" x14ac:dyDescent="0.3"/>
  <cols>
    <col min="1" max="1" width="0.6640625" style="5" customWidth="1"/>
    <col min="2" max="2" width="8" style="5" customWidth="1"/>
    <col min="3" max="3" width="148" style="5" customWidth="1"/>
    <col min="4" max="5" width="14.88671875" style="42" customWidth="1"/>
    <col min="6" max="16384" width="11.44140625" style="5"/>
  </cols>
  <sheetData>
    <row r="2" spans="1:5" s="118" customFormat="1" ht="22.8" x14ac:dyDescent="0.25">
      <c r="A2" s="167" t="s">
        <v>59</v>
      </c>
      <c r="B2" s="168"/>
      <c r="C2" s="168"/>
      <c r="D2" s="168"/>
      <c r="E2" s="168"/>
    </row>
    <row r="5" spans="1:5" ht="22.8" x14ac:dyDescent="0.4">
      <c r="B5" s="169" t="s">
        <v>60</v>
      </c>
      <c r="C5" s="170"/>
      <c r="D5" s="170"/>
      <c r="E5" s="111"/>
    </row>
    <row r="6" spans="1:5" s="6" customFormat="1" ht="15.6" x14ac:dyDescent="0.3">
      <c r="B6" s="153" t="s">
        <v>13</v>
      </c>
      <c r="C6" s="154"/>
      <c r="D6" s="154"/>
      <c r="E6" s="112"/>
    </row>
    <row r="7" spans="1:5" s="6" customFormat="1" ht="15.6" x14ac:dyDescent="0.3">
      <c r="B7" s="45"/>
      <c r="C7" s="46"/>
      <c r="D7" s="20"/>
      <c r="E7" s="113"/>
    </row>
    <row r="8" spans="1:5" s="6" customFormat="1" ht="15.6" x14ac:dyDescent="0.3">
      <c r="B8" s="21"/>
      <c r="C8" s="22"/>
      <c r="D8" s="23"/>
      <c r="E8" s="114"/>
    </row>
    <row r="9" spans="1:5" s="6" customFormat="1" ht="16.2" thickBot="1" x14ac:dyDescent="0.35">
      <c r="B9" s="115"/>
      <c r="C9" s="115" t="s">
        <v>2</v>
      </c>
      <c r="D9" s="116"/>
      <c r="E9" s="116"/>
    </row>
    <row r="10" spans="1:5" s="6" customFormat="1" ht="15.6" x14ac:dyDescent="0.3">
      <c r="B10" s="9"/>
      <c r="C10" s="10" t="s">
        <v>2</v>
      </c>
      <c r="D10" s="10" t="s">
        <v>16</v>
      </c>
      <c r="E10" s="10" t="s">
        <v>17</v>
      </c>
    </row>
    <row r="11" spans="1:5" s="6" customFormat="1" ht="15.6" x14ac:dyDescent="0.3">
      <c r="B11" s="26" t="s">
        <v>61</v>
      </c>
      <c r="C11" s="13" t="s">
        <v>62</v>
      </c>
      <c r="D11" s="15">
        <f>'1- DPGF - Offre de base'!F36</f>
        <v>47272</v>
      </c>
      <c r="E11" s="15">
        <f>'1- DPGF - Offre de base'!H36</f>
        <v>47272</v>
      </c>
    </row>
    <row r="12" spans="1:5" s="6" customFormat="1" ht="15.6" x14ac:dyDescent="0.3">
      <c r="B12" s="26" t="s">
        <v>63</v>
      </c>
      <c r="C12" s="13" t="s">
        <v>64</v>
      </c>
      <c r="D12" s="15">
        <f>'3-DQE'!G29</f>
        <v>32324</v>
      </c>
      <c r="E12" s="15">
        <f>'3-DQE'!I29</f>
        <v>32324</v>
      </c>
    </row>
    <row r="13" spans="1:5" s="6" customFormat="1" ht="16.2" thickBot="1" x14ac:dyDescent="0.35">
      <c r="A13" s="117"/>
      <c r="D13" s="12"/>
      <c r="E13" s="12"/>
    </row>
    <row r="14" spans="1:5" s="6" customFormat="1" ht="16.2" thickBot="1" x14ac:dyDescent="0.35">
      <c r="A14" s="117"/>
      <c r="D14" s="35" t="s">
        <v>27</v>
      </c>
      <c r="E14" s="36" t="s">
        <v>28</v>
      </c>
    </row>
    <row r="15" spans="1:5" s="6" customFormat="1" ht="16.2" thickBot="1" x14ac:dyDescent="0.35">
      <c r="C15" s="37"/>
      <c r="D15" s="39">
        <f>SUM(D11:D13)</f>
        <v>79596</v>
      </c>
      <c r="E15" s="39">
        <f>SUM(E11:E13)</f>
        <v>79596</v>
      </c>
    </row>
    <row r="16" spans="1:5" s="6" customFormat="1" ht="15.6" x14ac:dyDescent="0.3">
      <c r="C16" s="37"/>
      <c r="D16" s="82"/>
      <c r="E16" s="82"/>
    </row>
    <row r="17" spans="2:5" s="6" customFormat="1" ht="15.6" x14ac:dyDescent="0.3">
      <c r="C17" s="37"/>
      <c r="D17" s="82"/>
      <c r="E17" s="82"/>
    </row>
    <row r="18" spans="2:5" s="6" customFormat="1" ht="15.6" x14ac:dyDescent="0.3">
      <c r="B18" s="139" t="s">
        <v>11</v>
      </c>
      <c r="C18" s="140"/>
      <c r="D18" s="12"/>
    </row>
    <row r="19" spans="2:5" s="6" customFormat="1" ht="15.6" x14ac:dyDescent="0.3">
      <c r="B19" s="40"/>
      <c r="C19" s="41"/>
      <c r="D19" s="12"/>
    </row>
    <row r="20" spans="2:5" s="6" customFormat="1" ht="15.6" x14ac:dyDescent="0.3">
      <c r="B20" s="41"/>
      <c r="D20" s="12"/>
    </row>
    <row r="21" spans="2:5" s="6" customFormat="1" ht="15.6" x14ac:dyDescent="0.3">
      <c r="B21" s="139" t="s">
        <v>12</v>
      </c>
      <c r="C21" s="140"/>
      <c r="D21" s="12"/>
    </row>
  </sheetData>
  <mergeCells count="5">
    <mergeCell ref="A2:E2"/>
    <mergeCell ref="B5:D5"/>
    <mergeCell ref="B6:D6"/>
    <mergeCell ref="B18:C18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1- DPGF - Offre de base</vt:lpstr>
      <vt:lpstr>2- BPU</vt:lpstr>
      <vt:lpstr>3-DQE</vt:lpstr>
      <vt:lpstr>4- Offre financière globale</vt:lpstr>
      <vt:lpstr>'1- DPGF - Offre de base'!Zone_d_impression</vt:lpstr>
      <vt:lpstr>'2- BPU'!Zone_d_impression</vt:lpstr>
      <vt:lpstr>'3-DQE'!Zone_d_impression</vt:lpstr>
      <vt:lpstr>'Page de garde'!Zone_d_impression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2025-03-03T16:44:39Z</dcterms:modified>
</cp:coreProperties>
</file>